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skebankgroup.sharepoint.com/sites/FinansforbundetiDanskeBank/Shared Documents/Ansvarsomraader og roller/Roller og egne udvalg/Økonomiudvalg/Regnskab 2025/"/>
    </mc:Choice>
  </mc:AlternateContent>
  <xr:revisionPtr revIDLastSave="388" documentId="8_{1CA53363-886E-4BA3-A566-13A039C35418}" xr6:coauthVersionLast="47" xr6:coauthVersionMax="47" xr10:uidLastSave="{37E482B5-ACEA-4697-9A87-220A893ECECF}"/>
  <bookViews>
    <workbookView xWindow="38595" yWindow="135" windowWidth="18945" windowHeight="15255" xr2:uid="{00000000-000D-0000-FFFF-FFFF00000000}"/>
  </bookViews>
  <sheets>
    <sheet name="Hovedbudget" sheetId="1" r:id="rId1"/>
    <sheet name="Faste opgaver" sheetId="7" r:id="rId2"/>
    <sheet name="Enkeltstående opgaver" sheetId="4" r:id="rId3"/>
    <sheet name="Funktioner og roller" sheetId="5" state="hidden" r:id="rId4"/>
    <sheet name="Drift" sheetId="3" r:id="rId5"/>
  </sheets>
  <definedNames>
    <definedName name="_xlnm.Print_Area" localSheetId="2">'Enkeltstående opgaver'!$A$1:$J$27</definedName>
    <definedName name="_xlnm.Print_Area" localSheetId="3">'Funktioner og roller'!$A$1:$G$28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C21" i="1"/>
  <c r="C25" i="1" s="1"/>
  <c r="D21" i="1"/>
  <c r="E52" i="3"/>
  <c r="E20" i="3" s="1"/>
  <c r="E46" i="3"/>
  <c r="E19" i="3" s="1"/>
  <c r="E37" i="3"/>
  <c r="F52" i="3"/>
  <c r="F20" i="3" s="1"/>
  <c r="F46" i="3"/>
  <c r="F19" i="3" s="1"/>
  <c r="F37" i="3"/>
  <c r="F18" i="3" s="1"/>
  <c r="G37" i="3"/>
  <c r="G18" i="3" s="1"/>
  <c r="G46" i="3"/>
  <c r="G52" i="3"/>
  <c r="G20" i="3" s="1"/>
  <c r="D45" i="7"/>
  <c r="E30" i="7"/>
  <c r="D12" i="4"/>
  <c r="C10" i="1"/>
  <c r="D30" i="7"/>
  <c r="D22" i="7"/>
  <c r="D5" i="7" s="1"/>
  <c r="E28" i="1"/>
  <c r="E21" i="1"/>
  <c r="E25" i="1" s="1"/>
  <c r="E22" i="7"/>
  <c r="E5" i="7" s="1"/>
  <c r="E13" i="7" s="1"/>
  <c r="E12" i="4"/>
  <c r="F21" i="1"/>
  <c r="F25" i="1" s="1"/>
  <c r="F10" i="1"/>
  <c r="F24" i="1" s="1"/>
  <c r="H10" i="1"/>
  <c r="H24" i="1" s="1"/>
  <c r="H21" i="1"/>
  <c r="H25" i="1" s="1"/>
  <c r="E22" i="3" l="1"/>
  <c r="F26" i="1"/>
  <c r="F28" i="1" s="1"/>
  <c r="D13" i="7"/>
  <c r="F22" i="3"/>
  <c r="G22" i="3"/>
  <c r="H26" i="1"/>
  <c r="H46" i="3"/>
  <c r="H37" i="3"/>
  <c r="F13" i="7"/>
  <c r="C11" i="7" l="1"/>
  <c r="C30" i="7"/>
  <c r="C22" i="7"/>
  <c r="C5" i="7" s="1"/>
  <c r="C13" i="7" l="1"/>
  <c r="G22" i="7" l="1"/>
  <c r="G5" i="7" s="1"/>
  <c r="H30" i="7" l="1"/>
  <c r="H22" i="7"/>
  <c r="H13" i="7"/>
  <c r="G21" i="1"/>
  <c r="G12" i="4" l="1"/>
  <c r="J37" i="3" l="1"/>
  <c r="I37" i="3"/>
  <c r="I18" i="3" s="1"/>
  <c r="J52" i="3"/>
  <c r="J46" i="3"/>
  <c r="J22" i="3"/>
  <c r="G25" i="1" l="1"/>
  <c r="G10" i="1"/>
  <c r="G24" i="1" s="1"/>
  <c r="G26" i="1" l="1"/>
  <c r="G30" i="7" l="1"/>
  <c r="G10" i="7" s="1"/>
  <c r="G13" i="7" s="1"/>
  <c r="I52" i="3"/>
  <c r="I20" i="3" s="1"/>
  <c r="I46" i="3"/>
  <c r="I19" i="3" s="1"/>
  <c r="I22" i="3" l="1"/>
  <c r="H12" i="4"/>
  <c r="D25" i="5" l="1"/>
  <c r="C25" i="5" l="1"/>
  <c r="B25" i="1" l="1"/>
  <c r="B24" i="1"/>
</calcChain>
</file>

<file path=xl/sharedStrings.xml><?xml version="1.0" encoding="utf-8"?>
<sst xmlns="http://schemas.openxmlformats.org/spreadsheetml/2006/main" count="191" uniqueCount="136">
  <si>
    <t>Indtægter</t>
  </si>
  <si>
    <t>Budget 2024</t>
  </si>
  <si>
    <t>Budget 2023</t>
  </si>
  <si>
    <t>Budget 2020</t>
  </si>
  <si>
    <t>Budget 2019</t>
  </si>
  <si>
    <t>Kontingent</t>
  </si>
  <si>
    <t>Renter - bank</t>
  </si>
  <si>
    <t>Udbytte - depot</t>
  </si>
  <si>
    <t>Ferieboliger</t>
  </si>
  <si>
    <t>Indtægter i alt (ekskl. transport)</t>
  </si>
  <si>
    <t xml:space="preserve">Transport </t>
  </si>
  <si>
    <t>Transport udgifter</t>
  </si>
  <si>
    <t>Transport refusion fra FF</t>
  </si>
  <si>
    <t>Udgifter</t>
  </si>
  <si>
    <t>Faste opgaver</t>
  </si>
  <si>
    <t>Enkeltstående opgaver</t>
  </si>
  <si>
    <t>Drift (inkl. kommunikation)</t>
  </si>
  <si>
    <t>Udgifter i alt (ekskl. transport)</t>
  </si>
  <si>
    <t>Resultat</t>
  </si>
  <si>
    <t>Finansiering - bank/depot</t>
  </si>
  <si>
    <t>Konto</t>
  </si>
  <si>
    <t>Budget 2025</t>
  </si>
  <si>
    <t>Budget 2021</t>
  </si>
  <si>
    <t>Kompetencedvikling af TR</t>
  </si>
  <si>
    <t>OTR møder</t>
  </si>
  <si>
    <t>TR møder og lokale seminarer</t>
  </si>
  <si>
    <t>Landsmøde - formøde</t>
  </si>
  <si>
    <t>Debat med direktionen</t>
  </si>
  <si>
    <t>TR seminar</t>
  </si>
  <si>
    <t>Generalforsamling</t>
  </si>
  <si>
    <t>Internationalt samarbejde / Danske Unions</t>
  </si>
  <si>
    <t>Total - faste projekter</t>
  </si>
  <si>
    <t>Udspecificerede aktivitet budgetter</t>
  </si>
  <si>
    <t>OTR-møder</t>
  </si>
  <si>
    <t xml:space="preserve">OTR 2 dages møde </t>
  </si>
  <si>
    <t>OTR 2 dages møde</t>
  </si>
  <si>
    <t xml:space="preserve">TR-seminar </t>
  </si>
  <si>
    <t>Hotel</t>
  </si>
  <si>
    <t>Indhold af seminar (Workshop/konsulent)</t>
  </si>
  <si>
    <t>Fest</t>
  </si>
  <si>
    <t>Foredragsholder</t>
  </si>
  <si>
    <t>Repræsentantskab</t>
  </si>
  <si>
    <t>Diverse</t>
  </si>
  <si>
    <t>Total</t>
  </si>
  <si>
    <t>Teknik</t>
  </si>
  <si>
    <t>Dirigent</t>
  </si>
  <si>
    <t>Skriftlig beretning</t>
  </si>
  <si>
    <t>Gave til delegerede</t>
  </si>
  <si>
    <t>Gave/vin dirigent, stemmeudvalg, valgte mv</t>
  </si>
  <si>
    <t>Fotograf</t>
  </si>
  <si>
    <t>Evt. indlægsholder</t>
  </si>
  <si>
    <t>I alt</t>
  </si>
  <si>
    <t>Dag for nye TR</t>
  </si>
  <si>
    <t>Trivselsundersøgelse</t>
  </si>
  <si>
    <t xml:space="preserve">VOK </t>
  </si>
  <si>
    <t>Kommunikationsundersøgelse</t>
  </si>
  <si>
    <t>Tæt på TR</t>
  </si>
  <si>
    <t xml:space="preserve">Folkemøde </t>
  </si>
  <si>
    <t xml:space="preserve">Mobilepay afgive medlemsoverf. </t>
  </si>
  <si>
    <t>Total - enkeltstående opgaver</t>
  </si>
  <si>
    <t>Funktioner og roller</t>
  </si>
  <si>
    <t xml:space="preserve">Basis kredsbestyrelsesmedlem  </t>
  </si>
  <si>
    <t xml:space="preserve">Formand  </t>
  </si>
  <si>
    <t xml:space="preserve">Næstformand  </t>
  </si>
  <si>
    <t xml:space="preserve">HB-medlem (basis)  </t>
  </si>
  <si>
    <t xml:space="preserve">HB-medlem (udvidet)  </t>
  </si>
  <si>
    <t xml:space="preserve">Politisk sekretær  </t>
  </si>
  <si>
    <t xml:space="preserve">Politisk OK- og sagskoordinator  </t>
  </si>
  <si>
    <t xml:space="preserve">Politisk ansvarlig for Arbejdsliv og Karriere  </t>
  </si>
  <si>
    <t xml:space="preserve">Politisk ansvarlig for BOV  </t>
  </si>
  <si>
    <t xml:space="preserve">Politisk ansvarlig for MOF  </t>
  </si>
  <si>
    <t xml:space="preserve">Politisk ansvarlig for SFR  </t>
  </si>
  <si>
    <t xml:space="preserve">Politisk ansvarlig for Økonomi  </t>
  </si>
  <si>
    <t xml:space="preserve">SU-medlem  </t>
  </si>
  <si>
    <t xml:space="preserve">EWC-medlem  </t>
  </si>
  <si>
    <t xml:space="preserve">Kontaktperson  </t>
  </si>
  <si>
    <r>
      <t xml:space="preserve">Danske Union  -  </t>
    </r>
    <r>
      <rPr>
        <b/>
        <sz val="9"/>
        <color theme="1"/>
        <rFont val="Verdana"/>
        <family val="2"/>
      </rPr>
      <t>kr. 60.000</t>
    </r>
  </si>
  <si>
    <t xml:space="preserve">Politisk ansvarlig for Løn og Job  </t>
  </si>
  <si>
    <t xml:space="preserve">Politisk ansvarlig for Pension  </t>
  </si>
  <si>
    <t xml:space="preserve">Politisk ansvarlig for jobvurdering  </t>
  </si>
  <si>
    <t xml:space="preserve">Diverse eksterne repræsentationer  </t>
  </si>
  <si>
    <t xml:space="preserve">Diverse "interne" repræsentationer  </t>
  </si>
  <si>
    <t xml:space="preserve">Politisk ansvarlig for kompetence </t>
  </si>
  <si>
    <t>Drift</t>
  </si>
  <si>
    <t>Bestyrelsesmøder/seminar</t>
  </si>
  <si>
    <t>Hotel bestyrelsesmedlemmer</t>
  </si>
  <si>
    <t>Bestyrelseseminar</t>
  </si>
  <si>
    <t>Bestyrelsens uddannelse</t>
  </si>
  <si>
    <t>Medlemsskab af foreninger</t>
  </si>
  <si>
    <t>Sociale arrangementer</t>
  </si>
  <si>
    <t>Honorar/løn</t>
  </si>
  <si>
    <t>Merchandise</t>
  </si>
  <si>
    <t>Inventar</t>
  </si>
  <si>
    <t>Nyanskaffelser</t>
  </si>
  <si>
    <t>It Hard- &amp; Soft</t>
  </si>
  <si>
    <t>Reparation/småanskaffelser</t>
  </si>
  <si>
    <t>2613, 2630</t>
  </si>
  <si>
    <t>Gaver, Jubilæer m.m.</t>
  </si>
  <si>
    <t xml:space="preserve">Blomster </t>
  </si>
  <si>
    <t>Udbytteskat</t>
  </si>
  <si>
    <t>Skat a´conto</t>
  </si>
  <si>
    <t>Administration</t>
  </si>
  <si>
    <t>* se nedenfor</t>
  </si>
  <si>
    <t>Kommunikation</t>
  </si>
  <si>
    <t>Diverse bestyrelsesudgifter</t>
  </si>
  <si>
    <t>Udspecificerede budgetposter</t>
  </si>
  <si>
    <t>Administration:</t>
  </si>
  <si>
    <t>Kantine og indkøb</t>
  </si>
  <si>
    <t>Tryksager og kontorartikler</t>
  </si>
  <si>
    <t>Sekretariat seminar</t>
  </si>
  <si>
    <t>Sekretariat uddannelse</t>
  </si>
  <si>
    <t>Stats aut. Revision</t>
  </si>
  <si>
    <t>Bookhus</t>
  </si>
  <si>
    <t>Receptioner</t>
  </si>
  <si>
    <t>Bøger</t>
  </si>
  <si>
    <t>Gebyrer m.m.</t>
  </si>
  <si>
    <t xml:space="preserve">Kommunikation </t>
  </si>
  <si>
    <t>Udsendelse af medlemsblad</t>
  </si>
  <si>
    <t>Journalist</t>
  </si>
  <si>
    <t>-</t>
  </si>
  <si>
    <t>Foto/grafik/opsætning/tegner</t>
  </si>
  <si>
    <t>Præmier</t>
  </si>
  <si>
    <t>Oversættelser</t>
  </si>
  <si>
    <t>Diverse bestyrelsesudgifter:</t>
  </si>
  <si>
    <t>Avisabonnement</t>
  </si>
  <si>
    <t>Internetabonnement</t>
  </si>
  <si>
    <t xml:space="preserve">Medlemsmøder og hvervning </t>
  </si>
  <si>
    <t>Bespisning og aktiviteter (1411/1421/2435)</t>
  </si>
  <si>
    <t>OTR 1 dags møde</t>
  </si>
  <si>
    <t>CO-pilot</t>
  </si>
  <si>
    <t>Stemmesedler - ikke brugt - elektronisk 30/4</t>
  </si>
  <si>
    <t>Budget 2026</t>
  </si>
  <si>
    <t xml:space="preserve">Hvervning </t>
  </si>
  <si>
    <t>Repræsentantskabsmøde FF / Dialogmøde</t>
  </si>
  <si>
    <t>Total budget 2026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</si>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</sst>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&quot;kr.&quot;\ * #,##0.00_ ;_ &quot;kr.&quot;\ * \-#,##0.00_ ;_ &quot;kr.&quot;\ * &quot;-&quot;??_ ;_ @_ "/>
    <numFmt numFmtId="166" formatCode="_ &quot;kr&quot;\ * #,##0.00_ ;_ &quot;kr&quot;\ * \-#,##0.00_ ;_ &quot;kr&quot;\ * &quot;-&quot;??_ ;_ @_ "/>
    <numFmt numFmtId="167" formatCode="_(&quot;kr&quot;\ * #,##0_);_(&quot;kr&quot;\ * \(#,##0\);_(&quot;kr&quot;\ * &quot;-&quot;_);_(@_)"/>
    <numFmt numFmtId="168" formatCode="_(&quot;kr&quot;\ * #,##0.00_);_(&quot;kr&quot;\ * \(#,##0.00\);_(&quot;kr&quot;\ * &quot;-&quot;??_);_(@_)"/>
    <numFmt numFmtId="169" formatCode="_ &quot;kr&quot;\ * #,##0_ ;_ &quot;kr&quot;\ * \-#,##0_ ;_ &quot;kr&quot;\ * &quot;-&quot;??_ ;_ @_ "/>
    <numFmt numFmtId="170" formatCode="#,##0.00\ [$kr.-406]"/>
    <numFmt numFmtId="171" formatCode="#,##0.00\ &quot;kr.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14"/>
      <color theme="1"/>
      <name val="Verdana"/>
      <family val="2"/>
    </font>
    <font>
      <i/>
      <sz val="9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0"/>
      <color rgb="FF001965"/>
      <name val="Arial"/>
      <family val="2"/>
    </font>
    <font>
      <b/>
      <sz val="10"/>
      <color rgb="FF001965"/>
      <name val="Arial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6" fontId="3" fillId="0" borderId="0" applyFont="0" applyFill="0" applyBorder="0" applyAlignment="0" applyProtection="0"/>
  </cellStyleXfs>
  <cellXfs count="188">
    <xf numFmtId="0" fontId="0" fillId="0" borderId="0" xfId="0"/>
    <xf numFmtId="166" fontId="6" fillId="0" borderId="3" xfId="6" applyFont="1" applyFill="1" applyBorder="1"/>
    <xf numFmtId="169" fontId="6" fillId="0" borderId="3" xfId="6" applyNumberFormat="1" applyFont="1" applyFill="1" applyBorder="1"/>
    <xf numFmtId="167" fontId="9" fillId="0" borderId="0" xfId="6" applyNumberFormat="1" applyFont="1" applyFill="1" applyBorder="1"/>
    <xf numFmtId="169" fontId="10" fillId="0" borderId="3" xfId="6" applyNumberFormat="1" applyFont="1" applyFill="1" applyBorder="1"/>
    <xf numFmtId="0" fontId="4" fillId="0" borderId="0" xfId="0" applyFont="1"/>
    <xf numFmtId="0" fontId="6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6" fillId="0" borderId="0" xfId="6" applyNumberFormat="1" applyFont="1" applyFill="1"/>
    <xf numFmtId="166" fontId="0" fillId="0" borderId="0" xfId="6" applyFont="1" applyFill="1"/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3" fontId="4" fillId="0" borderId="0" xfId="0" applyNumberFormat="1" applyFont="1"/>
    <xf numFmtId="0" fontId="9" fillId="0" borderId="2" xfId="0" applyFont="1" applyBorder="1" applyAlignment="1">
      <alignment horizontal="center"/>
    </xf>
    <xf numFmtId="165" fontId="9" fillId="0" borderId="6" xfId="0" applyNumberFormat="1" applyFont="1" applyBorder="1"/>
    <xf numFmtId="0" fontId="7" fillId="2" borderId="5" xfId="0" applyFont="1" applyFill="1" applyBorder="1" applyAlignment="1">
      <alignment horizontal="center"/>
    </xf>
    <xf numFmtId="0" fontId="10" fillId="2" borderId="3" xfId="0" applyFont="1" applyFill="1" applyBorder="1"/>
    <xf numFmtId="169" fontId="10" fillId="2" borderId="3" xfId="6" applyNumberFormat="1" applyFont="1" applyFill="1" applyBorder="1"/>
    <xf numFmtId="0" fontId="7" fillId="0" borderId="5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0" borderId="13" xfId="0" applyFont="1" applyBorder="1"/>
    <xf numFmtId="0" fontId="12" fillId="0" borderId="13" xfId="0" applyFont="1" applyBorder="1"/>
    <xf numFmtId="0" fontId="7" fillId="0" borderId="13" xfId="0" applyFont="1" applyBorder="1"/>
    <xf numFmtId="0" fontId="6" fillId="0" borderId="13" xfId="0" applyFont="1" applyBorder="1"/>
    <xf numFmtId="0" fontId="5" fillId="2" borderId="17" xfId="0" applyFont="1" applyFill="1" applyBorder="1"/>
    <xf numFmtId="0" fontId="4" fillId="2" borderId="18" xfId="0" applyFont="1" applyFill="1" applyBorder="1"/>
    <xf numFmtId="0" fontId="7" fillId="2" borderId="17" xfId="0" applyFont="1" applyFill="1" applyBorder="1"/>
    <xf numFmtId="0" fontId="9" fillId="2" borderId="18" xfId="0" applyFont="1" applyFill="1" applyBorder="1"/>
    <xf numFmtId="0" fontId="13" fillId="0" borderId="17" xfId="0" applyFont="1" applyBorder="1"/>
    <xf numFmtId="0" fontId="4" fillId="0" borderId="18" xfId="0" applyFont="1" applyBorder="1"/>
    <xf numFmtId="0" fontId="13" fillId="2" borderId="17" xfId="0" applyFont="1" applyFill="1" applyBorder="1"/>
    <xf numFmtId="0" fontId="7" fillId="2" borderId="18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2" borderId="18" xfId="0" applyFont="1" applyFill="1" applyBorder="1"/>
    <xf numFmtId="0" fontId="10" fillId="2" borderId="0" xfId="0" applyFont="1" applyFill="1"/>
    <xf numFmtId="0" fontId="6" fillId="0" borderId="12" xfId="0" applyFont="1" applyBorder="1"/>
    <xf numFmtId="0" fontId="10" fillId="0" borderId="13" xfId="0" applyFont="1" applyBorder="1"/>
    <xf numFmtId="0" fontId="6" fillId="0" borderId="14" xfId="0" applyFont="1" applyBorder="1"/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7" fillId="0" borderId="6" xfId="0" applyFont="1" applyBorder="1" applyAlignment="1">
      <alignment horizontal="center"/>
    </xf>
    <xf numFmtId="0" fontId="7" fillId="2" borderId="19" xfId="0" applyFont="1" applyFill="1" applyBorder="1"/>
    <xf numFmtId="0" fontId="7" fillId="2" borderId="22" xfId="0" applyFont="1" applyFill="1" applyBorder="1" applyAlignment="1">
      <alignment horizontal="center"/>
    </xf>
    <xf numFmtId="0" fontId="10" fillId="2" borderId="19" xfId="0" applyFont="1" applyFill="1" applyBorder="1"/>
    <xf numFmtId="0" fontId="10" fillId="2" borderId="18" xfId="0" applyFont="1" applyFill="1" applyBorder="1"/>
    <xf numFmtId="0" fontId="7" fillId="2" borderId="19" xfId="5" applyFont="1" applyFill="1" applyBorder="1" applyAlignment="1">
      <alignment horizontal="left"/>
    </xf>
    <xf numFmtId="0" fontId="7" fillId="2" borderId="20" xfId="0" applyFont="1" applyFill="1" applyBorder="1" applyAlignment="1">
      <alignment horizontal="center"/>
    </xf>
    <xf numFmtId="0" fontId="7" fillId="0" borderId="16" xfId="0" applyFont="1" applyBorder="1"/>
    <xf numFmtId="0" fontId="6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9" fillId="0" borderId="26" xfId="0" applyFont="1" applyBorder="1"/>
    <xf numFmtId="0" fontId="9" fillId="0" borderId="25" xfId="0" applyFont="1" applyBorder="1"/>
    <xf numFmtId="0" fontId="6" fillId="0" borderId="27" xfId="0" applyFont="1" applyBorder="1" applyAlignment="1">
      <alignment wrapText="1"/>
    </xf>
    <xf numFmtId="0" fontId="7" fillId="2" borderId="13" xfId="5" applyFont="1" applyFill="1" applyBorder="1" applyAlignment="1">
      <alignment horizontal="left"/>
    </xf>
    <xf numFmtId="0" fontId="6" fillId="0" borderId="29" xfId="0" applyFont="1" applyBorder="1"/>
    <xf numFmtId="0" fontId="6" fillId="0" borderId="27" xfId="0" applyFont="1" applyBorder="1"/>
    <xf numFmtId="0" fontId="10" fillId="2" borderId="29" xfId="0" applyFont="1" applyFill="1" applyBorder="1"/>
    <xf numFmtId="0" fontId="9" fillId="0" borderId="28" xfId="1" applyFont="1" applyBorder="1"/>
    <xf numFmtId="0" fontId="9" fillId="0" borderId="29" xfId="1" applyFont="1" applyBorder="1"/>
    <xf numFmtId="0" fontId="9" fillId="0" borderId="29" xfId="0" applyFont="1" applyBorder="1"/>
    <xf numFmtId="0" fontId="9" fillId="0" borderId="27" xfId="0" applyFont="1" applyBorder="1"/>
    <xf numFmtId="0" fontId="7" fillId="2" borderId="24" xfId="0" applyFont="1" applyFill="1" applyBorder="1"/>
    <xf numFmtId="0" fontId="10" fillId="2" borderId="15" xfId="0" applyFont="1" applyFill="1" applyBorder="1"/>
    <xf numFmtId="0" fontId="8" fillId="0" borderId="3" xfId="0" applyFont="1" applyBorder="1"/>
    <xf numFmtId="166" fontId="4" fillId="0" borderId="3" xfId="6" applyFont="1" applyFill="1" applyBorder="1"/>
    <xf numFmtId="166" fontId="8" fillId="0" borderId="3" xfId="6" applyFont="1" applyFill="1" applyBorder="1"/>
    <xf numFmtId="0" fontId="9" fillId="2" borderId="21" xfId="0" applyFont="1" applyFill="1" applyBorder="1"/>
    <xf numFmtId="0" fontId="9" fillId="2" borderId="23" xfId="0" applyFont="1" applyFill="1" applyBorder="1"/>
    <xf numFmtId="0" fontId="14" fillId="2" borderId="23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7" fillId="0" borderId="6" xfId="0" applyFont="1" applyBorder="1"/>
    <xf numFmtId="0" fontId="9" fillId="2" borderId="20" xfId="0" applyFont="1" applyFill="1" applyBorder="1"/>
    <xf numFmtId="0" fontId="9" fillId="0" borderId="20" xfId="0" applyFont="1" applyBorder="1"/>
    <xf numFmtId="0" fontId="8" fillId="2" borderId="17" xfId="0" applyFont="1" applyFill="1" applyBorder="1"/>
    <xf numFmtId="0" fontId="7" fillId="2" borderId="7" xfId="0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9" fillId="0" borderId="30" xfId="0" applyFont="1" applyBorder="1"/>
    <xf numFmtId="165" fontId="10" fillId="2" borderId="4" xfId="0" applyNumberFormat="1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/>
    </xf>
    <xf numFmtId="165" fontId="10" fillId="0" borderId="0" xfId="0" applyNumberFormat="1" applyFont="1"/>
    <xf numFmtId="0" fontId="8" fillId="2" borderId="8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70" fontId="10" fillId="0" borderId="3" xfId="6" applyNumberFormat="1" applyFont="1" applyFill="1" applyBorder="1"/>
    <xf numFmtId="165" fontId="9" fillId="0" borderId="0" xfId="0" applyNumberFormat="1" applyFont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166" fontId="9" fillId="2" borderId="20" xfId="6" applyFont="1" applyFill="1" applyBorder="1" applyAlignment="1">
      <alignment horizontal="center"/>
    </xf>
    <xf numFmtId="165" fontId="6" fillId="2" borderId="0" xfId="0" applyNumberFormat="1" applyFont="1" applyFill="1"/>
    <xf numFmtId="0" fontId="9" fillId="2" borderId="22" xfId="0" applyFont="1" applyFill="1" applyBorder="1" applyAlignment="1">
      <alignment horizontal="center"/>
    </xf>
    <xf numFmtId="165" fontId="9" fillId="0" borderId="0" xfId="0" applyNumberFormat="1" applyFont="1"/>
    <xf numFmtId="165" fontId="9" fillId="0" borderId="16" xfId="0" applyNumberFormat="1" applyFont="1" applyBorder="1"/>
    <xf numFmtId="171" fontId="6" fillId="2" borderId="15" xfId="0" applyNumberFormat="1" applyFont="1" applyFill="1" applyBorder="1"/>
    <xf numFmtId="0" fontId="6" fillId="2" borderId="18" xfId="0" applyFont="1" applyFill="1" applyBorder="1"/>
    <xf numFmtId="0" fontId="9" fillId="2" borderId="10" xfId="0" applyFont="1" applyFill="1" applyBorder="1" applyAlignment="1">
      <alignment horizontal="center"/>
    </xf>
    <xf numFmtId="166" fontId="7" fillId="2" borderId="5" xfId="6" applyFont="1" applyFill="1" applyBorder="1" applyAlignment="1">
      <alignment horizontal="center"/>
    </xf>
    <xf numFmtId="166" fontId="7" fillId="0" borderId="3" xfId="6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6" fontId="9" fillId="0" borderId="6" xfId="6" applyFont="1" applyFill="1" applyBorder="1"/>
    <xf numFmtId="165" fontId="9" fillId="2" borderId="23" xfId="0" applyNumberFormat="1" applyFont="1" applyFill="1" applyBorder="1"/>
    <xf numFmtId="165" fontId="9" fillId="2" borderId="20" xfId="0" applyNumberFormat="1" applyFont="1" applyFill="1" applyBorder="1"/>
    <xf numFmtId="165" fontId="9" fillId="2" borderId="18" xfId="0" applyNumberFormat="1" applyFont="1" applyFill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/>
    </xf>
    <xf numFmtId="171" fontId="7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5" fontId="7" fillId="2" borderId="3" xfId="0" applyNumberFormat="1" applyFont="1" applyFill="1" applyBorder="1" applyAlignment="1">
      <alignment horizontal="center"/>
    </xf>
    <xf numFmtId="166" fontId="9" fillId="0" borderId="6" xfId="6" applyFont="1" applyFill="1" applyBorder="1" applyAlignment="1">
      <alignment horizontal="center"/>
    </xf>
    <xf numFmtId="166" fontId="9" fillId="2" borderId="18" xfId="6" applyFont="1" applyFill="1" applyBorder="1"/>
    <xf numFmtId="0" fontId="17" fillId="2" borderId="18" xfId="0" applyFont="1" applyFill="1" applyBorder="1" applyAlignment="1">
      <alignment horizontal="center"/>
    </xf>
    <xf numFmtId="166" fontId="9" fillId="0" borderId="9" xfId="6" applyFont="1" applyFill="1" applyBorder="1" applyAlignment="1">
      <alignment horizontal="center"/>
    </xf>
    <xf numFmtId="166" fontId="9" fillId="2" borderId="18" xfId="0" applyNumberFormat="1" applyFont="1" applyFill="1" applyBorder="1"/>
    <xf numFmtId="0" fontId="17" fillId="2" borderId="23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2" borderId="18" xfId="0" applyFont="1" applyFill="1" applyBorder="1" applyAlignment="1">
      <alignment horizontal="right"/>
    </xf>
    <xf numFmtId="171" fontId="9" fillId="0" borderId="2" xfId="0" applyNumberFormat="1" applyFont="1" applyBorder="1" applyAlignment="1">
      <alignment horizontal="right"/>
    </xf>
    <xf numFmtId="171" fontId="9" fillId="0" borderId="10" xfId="0" applyNumberFormat="1" applyFont="1" applyBorder="1" applyAlignment="1">
      <alignment horizontal="right"/>
    </xf>
    <xf numFmtId="171" fontId="9" fillId="0" borderId="0" xfId="0" applyNumberFormat="1" applyFont="1" applyAlignment="1">
      <alignment horizontal="right"/>
    </xf>
    <xf numFmtId="171" fontId="9" fillId="0" borderId="1" xfId="0" applyNumberFormat="1" applyFont="1" applyBorder="1" applyAlignment="1">
      <alignment horizontal="right"/>
    </xf>
    <xf numFmtId="171" fontId="9" fillId="2" borderId="20" xfId="0" applyNumberFormat="1" applyFont="1" applyFill="1" applyBorder="1" applyAlignment="1">
      <alignment horizontal="right"/>
    </xf>
    <xf numFmtId="171" fontId="6" fillId="2" borderId="18" xfId="0" applyNumberFormat="1" applyFont="1" applyFill="1" applyBorder="1" applyAlignment="1">
      <alignment horizontal="right"/>
    </xf>
    <xf numFmtId="171" fontId="9" fillId="2" borderId="10" xfId="0" applyNumberFormat="1" applyFont="1" applyFill="1" applyBorder="1" applyAlignment="1">
      <alignment horizontal="right"/>
    </xf>
    <xf numFmtId="171" fontId="9" fillId="0" borderId="9" xfId="0" applyNumberFormat="1" applyFont="1" applyBorder="1" applyAlignment="1">
      <alignment horizontal="right"/>
    </xf>
    <xf numFmtId="171" fontId="6" fillId="2" borderId="0" xfId="0" applyNumberFormat="1" applyFont="1" applyFill="1" applyAlignment="1">
      <alignment horizontal="right"/>
    </xf>
    <xf numFmtId="171" fontId="9" fillId="0" borderId="30" xfId="0" applyNumberFormat="1" applyFont="1" applyBorder="1" applyAlignment="1">
      <alignment horizontal="right"/>
    </xf>
    <xf numFmtId="171" fontId="9" fillId="2" borderId="22" xfId="0" applyNumberFormat="1" applyFont="1" applyFill="1" applyBorder="1" applyAlignment="1">
      <alignment horizontal="right"/>
    </xf>
    <xf numFmtId="171" fontId="9" fillId="0" borderId="16" xfId="0" applyNumberFormat="1" applyFont="1" applyBorder="1" applyAlignment="1">
      <alignment horizontal="right"/>
    </xf>
    <xf numFmtId="171" fontId="6" fillId="2" borderId="15" xfId="0" applyNumberFormat="1" applyFont="1" applyFill="1" applyBorder="1" applyAlignment="1">
      <alignment horizontal="right"/>
    </xf>
    <xf numFmtId="0" fontId="9" fillId="0" borderId="9" xfId="0" applyFont="1" applyBorder="1" applyAlignment="1">
      <alignment horizontal="center"/>
    </xf>
    <xf numFmtId="166" fontId="9" fillId="2" borderId="23" xfId="6" applyFont="1" applyFill="1" applyBorder="1"/>
    <xf numFmtId="166" fontId="9" fillId="2" borderId="20" xfId="6" applyFont="1" applyFill="1" applyBorder="1"/>
    <xf numFmtId="166" fontId="9" fillId="0" borderId="3" xfId="6" applyFont="1" applyFill="1" applyBorder="1" applyAlignment="1">
      <alignment horizontal="center"/>
    </xf>
    <xf numFmtId="166" fontId="9" fillId="2" borderId="3" xfId="6" applyFont="1" applyFill="1" applyBorder="1" applyAlignment="1">
      <alignment horizontal="center"/>
    </xf>
    <xf numFmtId="169" fontId="6" fillId="2" borderId="3" xfId="6" applyNumberFormat="1" applyFont="1" applyFill="1" applyBorder="1"/>
    <xf numFmtId="169" fontId="4" fillId="0" borderId="0" xfId="0" applyNumberFormat="1" applyFont="1"/>
    <xf numFmtId="170" fontId="6" fillId="0" borderId="3" xfId="6" applyNumberFormat="1" applyFont="1" applyFill="1" applyBorder="1"/>
    <xf numFmtId="0" fontId="6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71" fontId="9" fillId="3" borderId="23" xfId="0" applyNumberFormat="1" applyFont="1" applyFill="1" applyBorder="1" applyAlignment="1">
      <alignment horizontal="right"/>
    </xf>
    <xf numFmtId="171" fontId="6" fillId="2" borderId="18" xfId="0" applyNumberFormat="1" applyFont="1" applyFill="1" applyBorder="1"/>
    <xf numFmtId="0" fontId="7" fillId="2" borderId="18" xfId="0" applyFont="1" applyFill="1" applyBorder="1" applyAlignment="1">
      <alignment horizontal="right"/>
    </xf>
    <xf numFmtId="166" fontId="9" fillId="2" borderId="18" xfId="6" applyFont="1" applyFill="1" applyBorder="1" applyAlignment="1">
      <alignment horizontal="center"/>
    </xf>
    <xf numFmtId="166" fontId="9" fillId="0" borderId="2" xfId="6" applyFont="1" applyBorder="1" applyAlignment="1">
      <alignment horizontal="center"/>
    </xf>
    <xf numFmtId="166" fontId="9" fillId="0" borderId="10" xfId="6" applyFont="1" applyBorder="1" applyAlignment="1">
      <alignment horizontal="center"/>
    </xf>
    <xf numFmtId="166" fontId="9" fillId="0" borderId="0" xfId="6" applyFont="1" applyAlignment="1">
      <alignment horizontal="center"/>
    </xf>
    <xf numFmtId="166" fontId="9" fillId="0" borderId="1" xfId="6" applyFont="1" applyBorder="1" applyAlignment="1">
      <alignment horizontal="center"/>
    </xf>
    <xf numFmtId="166" fontId="6" fillId="2" borderId="18" xfId="6" applyFont="1" applyFill="1" applyBorder="1"/>
    <xf numFmtId="166" fontId="9" fillId="2" borderId="10" xfId="6" applyFont="1" applyFill="1" applyBorder="1" applyAlignment="1">
      <alignment horizontal="center"/>
    </xf>
    <xf numFmtId="166" fontId="9" fillId="0" borderId="9" xfId="6" applyFont="1" applyBorder="1" applyAlignment="1">
      <alignment horizontal="center"/>
    </xf>
    <xf numFmtId="166" fontId="9" fillId="0" borderId="9" xfId="6" applyFont="1" applyBorder="1"/>
    <xf numFmtId="166" fontId="6" fillId="2" borderId="0" xfId="6" applyFont="1" applyFill="1"/>
    <xf numFmtId="166" fontId="9" fillId="0" borderId="30" xfId="6" applyFont="1" applyBorder="1"/>
    <xf numFmtId="166" fontId="9" fillId="2" borderId="22" xfId="6" applyFont="1" applyFill="1" applyBorder="1" applyAlignment="1">
      <alignment horizontal="center"/>
    </xf>
    <xf numFmtId="166" fontId="9" fillId="0" borderId="0" xfId="6" applyFont="1"/>
    <xf numFmtId="166" fontId="9" fillId="0" borderId="16" xfId="6" applyFont="1" applyBorder="1"/>
    <xf numFmtId="166" fontId="6" fillId="2" borderId="15" xfId="6" applyFont="1" applyFill="1" applyBorder="1"/>
    <xf numFmtId="166" fontId="9" fillId="2" borderId="3" xfId="0" applyNumberFormat="1" applyFont="1" applyFill="1" applyBorder="1" applyAlignment="1">
      <alignment horizontal="center"/>
    </xf>
    <xf numFmtId="166" fontId="9" fillId="0" borderId="3" xfId="6" applyFont="1" applyBorder="1" applyAlignment="1">
      <alignment horizontal="center"/>
    </xf>
    <xf numFmtId="166" fontId="9" fillId="2" borderId="23" xfId="0" applyNumberFormat="1" applyFont="1" applyFill="1" applyBorder="1"/>
    <xf numFmtId="166" fontId="9" fillId="2" borderId="20" xfId="0" applyNumberFormat="1" applyFont="1" applyFill="1" applyBorder="1"/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171" fontId="9" fillId="0" borderId="6" xfId="0" applyNumberFormat="1" applyFont="1" applyBorder="1" applyAlignment="1">
      <alignment horizontal="right"/>
    </xf>
    <xf numFmtId="171" fontId="7" fillId="0" borderId="6" xfId="0" applyNumberFormat="1" applyFont="1" applyBorder="1" applyAlignment="1">
      <alignment horizontal="right"/>
    </xf>
    <xf numFmtId="171" fontId="9" fillId="2" borderId="18" xfId="0" applyNumberFormat="1" applyFont="1" applyFill="1" applyBorder="1" applyAlignment="1">
      <alignment horizontal="right"/>
    </xf>
  </cellXfs>
  <cellStyles count="7">
    <cellStyle name="1000-sep (2 dec) 2" xfId="2" xr:uid="{00000000-0005-0000-0000-000000000000}"/>
    <cellStyle name="Currency" xfId="6" builtinId="4"/>
    <cellStyle name="Normal" xfId="0" builtinId="0"/>
    <cellStyle name="Normal 2" xfId="1" xr:uid="{00000000-0005-0000-0000-000002000000}"/>
    <cellStyle name="Normal 3" xfId="5" xr:uid="{00000000-0005-0000-0000-000003000000}"/>
    <cellStyle name="Procent 2" xfId="3" xr:uid="{00000000-0005-0000-0000-000004000000}"/>
    <cellStyle name="Valuta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9"/>
  <sheetViews>
    <sheetView tabSelected="1" view="pageLayout" zoomScaleNormal="100" workbookViewId="0">
      <selection activeCell="D27" sqref="D27"/>
    </sheetView>
  </sheetViews>
  <sheetFormatPr defaultColWidth="9.140625" defaultRowHeight="14.25" x14ac:dyDescent="0.2"/>
  <cols>
    <col min="1" max="1" width="1.42578125" style="5" customWidth="1"/>
    <col min="2" max="2" width="31.7109375" style="5" customWidth="1"/>
    <col min="3" max="3" width="26.42578125" style="5" customWidth="1"/>
    <col min="4" max="4" width="19.140625" style="5" customWidth="1"/>
    <col min="5" max="5" width="26.42578125" style="5" customWidth="1"/>
    <col min="6" max="6" width="20.140625" style="5" customWidth="1"/>
    <col min="7" max="7" width="21.42578125" style="5" hidden="1" customWidth="1"/>
    <col min="8" max="8" width="18.7109375" style="5" hidden="1" customWidth="1"/>
    <col min="9" max="16384" width="9.140625" style="5"/>
  </cols>
  <sheetData>
    <row r="3" spans="2:8" ht="18" x14ac:dyDescent="0.25">
      <c r="B3" s="182" t="s">
        <v>134</v>
      </c>
      <c r="C3" s="182"/>
      <c r="D3" s="19"/>
      <c r="E3" s="19"/>
      <c r="F3" s="19"/>
      <c r="G3" s="19"/>
    </row>
    <row r="5" spans="2:8" x14ac:dyDescent="0.2">
      <c r="B5" s="181" t="s">
        <v>0</v>
      </c>
      <c r="C5" s="181"/>
      <c r="D5" s="155" t="s">
        <v>21</v>
      </c>
      <c r="E5" s="155" t="s">
        <v>1</v>
      </c>
      <c r="F5" s="155" t="s">
        <v>2</v>
      </c>
      <c r="G5" s="27" t="s">
        <v>3</v>
      </c>
      <c r="H5" s="27" t="s">
        <v>4</v>
      </c>
    </row>
    <row r="6" spans="2:8" x14ac:dyDescent="0.2">
      <c r="B6" s="10" t="s">
        <v>5</v>
      </c>
      <c r="C6" s="2">
        <v>3800000</v>
      </c>
      <c r="D6" s="2">
        <v>3700000</v>
      </c>
      <c r="E6" s="2">
        <v>3700000</v>
      </c>
      <c r="F6" s="2">
        <v>3720000</v>
      </c>
      <c r="G6" s="2">
        <v>3800000</v>
      </c>
      <c r="H6" s="2">
        <v>3800000</v>
      </c>
    </row>
    <row r="7" spans="2:8" x14ac:dyDescent="0.2">
      <c r="B7" s="10" t="s">
        <v>6</v>
      </c>
      <c r="C7" s="2"/>
      <c r="D7" s="2"/>
      <c r="E7" s="2"/>
      <c r="F7" s="2">
        <v>0</v>
      </c>
      <c r="G7" s="2">
        <v>0</v>
      </c>
      <c r="H7" s="2">
        <v>0</v>
      </c>
    </row>
    <row r="8" spans="2:8" x14ac:dyDescent="0.2">
      <c r="B8" s="10" t="s">
        <v>7</v>
      </c>
      <c r="C8" s="2"/>
      <c r="D8" s="2"/>
      <c r="E8" s="2"/>
      <c r="F8" s="2">
        <v>0</v>
      </c>
      <c r="G8" s="2">
        <v>600000</v>
      </c>
      <c r="H8" s="2">
        <v>600000</v>
      </c>
    </row>
    <row r="9" spans="2:8" x14ac:dyDescent="0.2">
      <c r="B9" s="10" t="s">
        <v>8</v>
      </c>
      <c r="C9" s="2"/>
      <c r="D9" s="2"/>
      <c r="E9" s="2"/>
      <c r="F9" s="2">
        <v>0</v>
      </c>
      <c r="G9" s="2">
        <v>700000</v>
      </c>
      <c r="H9" s="2">
        <v>700000</v>
      </c>
    </row>
    <row r="10" spans="2:8" x14ac:dyDescent="0.2">
      <c r="B10" s="24" t="s">
        <v>9</v>
      </c>
      <c r="C10" s="25">
        <f>SUM(C6:C9)</f>
        <v>3800000</v>
      </c>
      <c r="D10" s="152">
        <v>3700000</v>
      </c>
      <c r="E10" s="152">
        <v>3700000</v>
      </c>
      <c r="F10" s="152">
        <f>SUM(F6:F9)</f>
        <v>3720000</v>
      </c>
      <c r="G10" s="25">
        <f>SUM(G6:G9)</f>
        <v>5100000</v>
      </c>
      <c r="H10" s="25">
        <f>SUM(H6:H9)</f>
        <v>5100000</v>
      </c>
    </row>
    <row r="11" spans="2:8" x14ac:dyDescent="0.2">
      <c r="B11" s="73"/>
      <c r="C11" s="75"/>
      <c r="D11" s="74"/>
      <c r="E11" s="75"/>
      <c r="F11" s="74"/>
      <c r="G11" s="75"/>
      <c r="H11" s="75"/>
    </row>
    <row r="12" spans="2:8" x14ac:dyDescent="0.2">
      <c r="B12" s="181" t="s">
        <v>10</v>
      </c>
      <c r="C12" s="181"/>
      <c r="D12" s="156"/>
      <c r="E12" s="94"/>
      <c r="F12" s="156"/>
      <c r="G12" s="94"/>
      <c r="H12" s="94"/>
    </row>
    <row r="13" spans="2:8" x14ac:dyDescent="0.2">
      <c r="B13" s="10" t="s">
        <v>11</v>
      </c>
      <c r="C13" s="2">
        <v>900000</v>
      </c>
      <c r="D13" s="2">
        <v>900000</v>
      </c>
      <c r="E13" s="2">
        <v>600000</v>
      </c>
      <c r="F13" s="2">
        <v>900000</v>
      </c>
      <c r="G13" s="2">
        <v>1100000</v>
      </c>
      <c r="H13" s="2">
        <v>1100000</v>
      </c>
    </row>
    <row r="14" spans="2:8" x14ac:dyDescent="0.2">
      <c r="B14" s="10" t="s">
        <v>12</v>
      </c>
      <c r="C14" s="2">
        <v>900000</v>
      </c>
      <c r="D14" s="2">
        <v>900000</v>
      </c>
      <c r="E14" s="2">
        <v>600000</v>
      </c>
      <c r="F14" s="2">
        <v>900000</v>
      </c>
      <c r="G14" s="2">
        <v>1100000</v>
      </c>
      <c r="H14" s="2">
        <v>1100000</v>
      </c>
    </row>
    <row r="15" spans="2:8" x14ac:dyDescent="0.2">
      <c r="B15" s="11"/>
      <c r="C15" s="11"/>
      <c r="D15" s="11"/>
      <c r="E15" s="11"/>
      <c r="F15" s="11"/>
      <c r="G15" s="11"/>
      <c r="H15" s="11"/>
    </row>
    <row r="16" spans="2:8" x14ac:dyDescent="0.2">
      <c r="B16" s="181" t="s">
        <v>13</v>
      </c>
      <c r="C16" s="181"/>
      <c r="D16" s="156"/>
      <c r="E16" s="94"/>
      <c r="F16" s="156"/>
      <c r="G16" s="94"/>
      <c r="H16" s="94"/>
    </row>
    <row r="17" spans="2:8" x14ac:dyDescent="0.2">
      <c r="B17" s="10" t="s">
        <v>14</v>
      </c>
      <c r="C17" s="2">
        <v>2765000</v>
      </c>
      <c r="D17" s="2">
        <v>3570000</v>
      </c>
      <c r="E17" s="2">
        <v>2865000</v>
      </c>
      <c r="F17" s="2">
        <v>2765000</v>
      </c>
      <c r="G17" s="2">
        <v>2115000</v>
      </c>
      <c r="H17" s="2">
        <v>2830000</v>
      </c>
    </row>
    <row r="18" spans="2:8" x14ac:dyDescent="0.2">
      <c r="B18" s="10" t="s">
        <v>15</v>
      </c>
      <c r="C18" s="2">
        <v>0</v>
      </c>
      <c r="D18" s="2">
        <v>80000</v>
      </c>
      <c r="E18" s="2">
        <v>25000</v>
      </c>
      <c r="F18" s="2">
        <v>120000</v>
      </c>
      <c r="G18" s="2">
        <v>256000</v>
      </c>
      <c r="H18" s="2">
        <v>10000</v>
      </c>
    </row>
    <row r="19" spans="2:8" x14ac:dyDescent="0.2">
      <c r="B19" s="10" t="s">
        <v>8</v>
      </c>
      <c r="C19" s="2"/>
      <c r="D19" s="2"/>
      <c r="E19" s="2"/>
      <c r="F19" s="2">
        <v>0</v>
      </c>
      <c r="G19" s="2">
        <v>350000</v>
      </c>
      <c r="H19" s="2">
        <v>350000</v>
      </c>
    </row>
    <row r="20" spans="2:8" x14ac:dyDescent="0.2">
      <c r="B20" s="10" t="s">
        <v>16</v>
      </c>
      <c r="C20" s="2">
        <v>2091000</v>
      </c>
      <c r="D20" s="2">
        <v>1917000</v>
      </c>
      <c r="E20" s="2">
        <v>1937000</v>
      </c>
      <c r="F20" s="2">
        <v>2305000</v>
      </c>
      <c r="G20" s="2">
        <v>3042500</v>
      </c>
      <c r="H20" s="2">
        <v>3140000</v>
      </c>
    </row>
    <row r="21" spans="2:8" x14ac:dyDescent="0.2">
      <c r="B21" s="24" t="s">
        <v>17</v>
      </c>
      <c r="C21" s="25">
        <f>SUM(C17:C20)</f>
        <v>4856000</v>
      </c>
      <c r="D21" s="152">
        <f>SUM(D17:D20)</f>
        <v>5567000</v>
      </c>
      <c r="E21" s="152">
        <f>SUM(E17:E20)</f>
        <v>4827000</v>
      </c>
      <c r="F21" s="152">
        <f>SUM(F17:F20)</f>
        <v>5190000</v>
      </c>
      <c r="G21" s="25">
        <f>SUM(G17:G20)</f>
        <v>5763500</v>
      </c>
      <c r="H21" s="25">
        <f>SUM(H17:H20)</f>
        <v>6330000</v>
      </c>
    </row>
    <row r="22" spans="2:8" x14ac:dyDescent="0.2">
      <c r="B22" s="73"/>
      <c r="C22" s="74"/>
      <c r="D22" s="74"/>
      <c r="E22" s="74"/>
      <c r="F22" s="74"/>
      <c r="G22" s="74"/>
      <c r="H22" s="74"/>
    </row>
    <row r="23" spans="2:8" x14ac:dyDescent="0.2">
      <c r="B23" s="179" t="s">
        <v>18</v>
      </c>
      <c r="C23" s="180"/>
      <c r="D23" s="120"/>
      <c r="E23" s="120"/>
      <c r="F23" s="120"/>
      <c r="G23" s="93"/>
      <c r="H23" s="93"/>
    </row>
    <row r="24" spans="2:8" ht="15" customHeight="1" x14ac:dyDescent="0.2">
      <c r="B24" s="10" t="str">
        <f>B10</f>
        <v>Indtægter i alt (ekskl. transport)</v>
      </c>
      <c r="C24" s="2">
        <v>3800000</v>
      </c>
      <c r="D24" s="2">
        <v>4755000</v>
      </c>
      <c r="E24" s="2">
        <v>3700000</v>
      </c>
      <c r="F24" s="2">
        <f>F10</f>
        <v>3720000</v>
      </c>
      <c r="G24" s="2">
        <f>G10</f>
        <v>5100000</v>
      </c>
      <c r="H24" s="2">
        <f>H10</f>
        <v>5100000</v>
      </c>
    </row>
    <row r="25" spans="2:8" ht="15" customHeight="1" x14ac:dyDescent="0.2">
      <c r="B25" s="10" t="str">
        <f>B21</f>
        <v>Udgifter i alt (ekskl. transport)</v>
      </c>
      <c r="C25" s="2">
        <f>C21</f>
        <v>4856000</v>
      </c>
      <c r="D25" s="2">
        <v>6723000</v>
      </c>
      <c r="E25" s="2">
        <f>E21</f>
        <v>4827000</v>
      </c>
      <c r="F25" s="2">
        <f>F21</f>
        <v>5190000</v>
      </c>
      <c r="G25" s="2">
        <f>G21</f>
        <v>5763500</v>
      </c>
      <c r="H25" s="2">
        <f>H21</f>
        <v>6330000</v>
      </c>
    </row>
    <row r="26" spans="2:8" x14ac:dyDescent="0.2">
      <c r="B26" s="24" t="s">
        <v>18</v>
      </c>
      <c r="C26" s="25">
        <v>-1056000</v>
      </c>
      <c r="D26" s="152">
        <v>-1968000</v>
      </c>
      <c r="E26" s="152">
        <v>-1127000</v>
      </c>
      <c r="F26" s="152">
        <f>SUM(F24-F25)</f>
        <v>-1470000</v>
      </c>
      <c r="G26" s="152">
        <f>SUM(G24-G25)</f>
        <v>-663500</v>
      </c>
      <c r="H26" s="152">
        <f>SUM(H24-H25)</f>
        <v>-1230000</v>
      </c>
    </row>
    <row r="27" spans="2:8" x14ac:dyDescent="0.2">
      <c r="B27" s="10" t="s">
        <v>19</v>
      </c>
      <c r="C27" s="4">
        <v>1056000</v>
      </c>
      <c r="D27" s="2">
        <v>1968000</v>
      </c>
      <c r="E27" s="2">
        <v>1127000</v>
      </c>
      <c r="F27" s="2">
        <v>1470000</v>
      </c>
      <c r="G27" s="2">
        <v>663500</v>
      </c>
      <c r="H27" s="2">
        <v>1230000</v>
      </c>
    </row>
    <row r="28" spans="2:8" x14ac:dyDescent="0.2">
      <c r="B28" s="10" t="s">
        <v>18</v>
      </c>
      <c r="C28" s="95">
        <v>0</v>
      </c>
      <c r="D28" s="154">
        <v>0</v>
      </c>
      <c r="E28" s="154">
        <f>SUM(E26:E27)</f>
        <v>0</v>
      </c>
      <c r="F28" s="154">
        <f>SUM(F26:F27)</f>
        <v>0</v>
      </c>
      <c r="G28" s="154">
        <v>0</v>
      </c>
      <c r="H28" s="154">
        <v>0</v>
      </c>
    </row>
    <row r="29" spans="2:8" x14ac:dyDescent="0.2">
      <c r="C29" s="153"/>
      <c r="E29" s="153"/>
    </row>
  </sheetData>
  <mergeCells count="5">
    <mergeCell ref="B23:C23"/>
    <mergeCell ref="B12:C12"/>
    <mergeCell ref="B16:C16"/>
    <mergeCell ref="B3:C3"/>
    <mergeCell ref="B5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view="pageLayout" zoomScaleNormal="100" workbookViewId="0">
      <selection activeCell="C5" sqref="C5"/>
    </sheetView>
  </sheetViews>
  <sheetFormatPr defaultColWidth="26.7109375" defaultRowHeight="11.25" x14ac:dyDescent="0.15"/>
  <cols>
    <col min="1" max="1" width="38.28515625" style="12" customWidth="1"/>
    <col min="2" max="2" width="10.28515625" style="12" customWidth="1"/>
    <col min="3" max="3" width="18.85546875" style="12" customWidth="1"/>
    <col min="4" max="4" width="20.28515625" style="12" customWidth="1"/>
    <col min="5" max="5" width="15.5703125" style="12" customWidth="1"/>
    <col min="6" max="6" width="18.140625" style="124" customWidth="1"/>
    <col min="7" max="7" width="18.85546875" style="12" hidden="1" customWidth="1"/>
    <col min="8" max="8" width="19.85546875" style="12" hidden="1" customWidth="1"/>
    <col min="9" max="16384" width="26.7109375" style="12"/>
  </cols>
  <sheetData>
    <row r="1" spans="1:9" ht="14.25" customHeight="1" thickBot="1" x14ac:dyDescent="0.2">
      <c r="A1" s="55" t="s">
        <v>14</v>
      </c>
      <c r="B1" s="41" t="s">
        <v>20</v>
      </c>
      <c r="C1" s="159" t="s">
        <v>131</v>
      </c>
      <c r="D1" s="133" t="s">
        <v>21</v>
      </c>
      <c r="E1" s="101" t="s">
        <v>1</v>
      </c>
      <c r="F1" s="160" t="s">
        <v>2</v>
      </c>
      <c r="G1" s="101" t="s">
        <v>22</v>
      </c>
      <c r="H1" s="101" t="s">
        <v>3</v>
      </c>
    </row>
    <row r="2" spans="1:9" ht="14.25" customHeight="1" x14ac:dyDescent="0.15">
      <c r="A2" s="58" t="s">
        <v>132</v>
      </c>
      <c r="B2" s="21">
        <v>1215</v>
      </c>
      <c r="C2" s="134"/>
      <c r="D2" s="134">
        <v>0</v>
      </c>
      <c r="E2" s="135">
        <v>50000</v>
      </c>
      <c r="F2" s="161">
        <v>50000</v>
      </c>
      <c r="G2" s="97">
        <v>30000</v>
      </c>
      <c r="H2" s="97">
        <v>30000</v>
      </c>
    </row>
    <row r="3" spans="1:9" ht="14.25" customHeight="1" x14ac:dyDescent="0.15">
      <c r="A3" s="59" t="s">
        <v>23</v>
      </c>
      <c r="B3" s="48">
        <v>1116</v>
      </c>
      <c r="C3" s="135">
        <v>20000</v>
      </c>
      <c r="D3" s="135">
        <v>0</v>
      </c>
      <c r="E3" s="135">
        <v>20000</v>
      </c>
      <c r="F3" s="162">
        <v>0</v>
      </c>
      <c r="G3" s="98"/>
      <c r="H3" s="98">
        <v>0</v>
      </c>
    </row>
    <row r="4" spans="1:9" ht="14.25" customHeight="1" x14ac:dyDescent="0.15">
      <c r="A4" s="59" t="s">
        <v>126</v>
      </c>
      <c r="B4" s="48">
        <v>1210</v>
      </c>
      <c r="C4" s="135">
        <v>500000</v>
      </c>
      <c r="D4" s="135">
        <v>600000</v>
      </c>
      <c r="E4" s="135">
        <v>600000</v>
      </c>
      <c r="F4" s="162">
        <v>550000</v>
      </c>
      <c r="G4" s="98">
        <v>30000</v>
      </c>
      <c r="H4" s="98">
        <v>100000</v>
      </c>
    </row>
    <row r="5" spans="1:9" ht="14.25" customHeight="1" x14ac:dyDescent="0.15">
      <c r="A5" s="59" t="s">
        <v>24</v>
      </c>
      <c r="B5" s="48">
        <v>1110</v>
      </c>
      <c r="C5" s="135">
        <f>C22</f>
        <v>370000</v>
      </c>
      <c r="D5" s="135">
        <f>D22</f>
        <v>370000</v>
      </c>
      <c r="E5" s="135">
        <f>E22</f>
        <v>500000</v>
      </c>
      <c r="F5" s="162">
        <v>465000</v>
      </c>
      <c r="G5" s="98">
        <f>G22</f>
        <v>375000</v>
      </c>
      <c r="H5" s="98">
        <v>375000</v>
      </c>
    </row>
    <row r="6" spans="1:9" ht="14.25" customHeight="1" x14ac:dyDescent="0.15">
      <c r="A6" s="59" t="s">
        <v>25</v>
      </c>
      <c r="B6" s="48">
        <v>1122</v>
      </c>
      <c r="C6" s="135">
        <v>50000</v>
      </c>
      <c r="D6" s="135">
        <v>100000</v>
      </c>
      <c r="E6" s="135">
        <v>100000</v>
      </c>
      <c r="F6" s="162">
        <v>100000</v>
      </c>
      <c r="G6" s="98">
        <v>100000</v>
      </c>
      <c r="H6" s="98">
        <v>250000</v>
      </c>
    </row>
    <row r="7" spans="1:9" s="5" customFormat="1" ht="14.25" customHeight="1" x14ac:dyDescent="0.2">
      <c r="A7" s="60" t="s">
        <v>26</v>
      </c>
      <c r="B7" s="48">
        <v>1710</v>
      </c>
      <c r="C7" s="135"/>
      <c r="D7" s="121"/>
      <c r="E7" s="135"/>
      <c r="F7" s="162">
        <v>75000</v>
      </c>
      <c r="G7" s="98"/>
      <c r="H7" s="98">
        <v>75000</v>
      </c>
      <c r="I7" s="3"/>
    </row>
    <row r="8" spans="1:9" s="5" customFormat="1" ht="14.25" customHeight="1" x14ac:dyDescent="0.2">
      <c r="A8" s="61" t="s">
        <v>133</v>
      </c>
      <c r="B8" s="21">
        <v>1720</v>
      </c>
      <c r="C8" s="134">
        <v>225000</v>
      </c>
      <c r="D8" s="134">
        <v>0</v>
      </c>
      <c r="E8" s="135">
        <v>40000</v>
      </c>
      <c r="F8" s="161">
        <v>25000</v>
      </c>
      <c r="G8" s="97">
        <v>40000</v>
      </c>
      <c r="H8" s="97">
        <v>25000</v>
      </c>
      <c r="I8" s="3"/>
    </row>
    <row r="9" spans="1:9" s="5" customFormat="1" ht="14.25" customHeight="1" x14ac:dyDescent="0.2">
      <c r="A9" s="69" t="s">
        <v>27</v>
      </c>
      <c r="B9" s="14">
        <v>1124</v>
      </c>
      <c r="C9" s="136">
        <v>200000</v>
      </c>
      <c r="D9" s="136">
        <v>250000</v>
      </c>
      <c r="E9" s="135">
        <v>250000</v>
      </c>
      <c r="F9" s="163">
        <v>200000</v>
      </c>
      <c r="G9" s="96">
        <v>150000</v>
      </c>
      <c r="H9" s="96">
        <v>140000</v>
      </c>
      <c r="I9" s="3"/>
    </row>
    <row r="10" spans="1:9" s="5" customFormat="1" ht="14.25" customHeight="1" x14ac:dyDescent="0.2">
      <c r="A10" s="69" t="s">
        <v>28</v>
      </c>
      <c r="B10" s="14">
        <v>1123</v>
      </c>
      <c r="C10" s="136">
        <v>1350000</v>
      </c>
      <c r="D10" s="136">
        <v>1400000</v>
      </c>
      <c r="E10" s="135">
        <v>1300000</v>
      </c>
      <c r="F10" s="163">
        <v>1300000</v>
      </c>
      <c r="G10" s="96">
        <f>G30</f>
        <v>1175000</v>
      </c>
      <c r="H10" s="96">
        <v>1100000</v>
      </c>
      <c r="I10" s="3"/>
    </row>
    <row r="11" spans="1:9" s="5" customFormat="1" ht="14.25" customHeight="1" x14ac:dyDescent="0.2">
      <c r="A11" s="69" t="s">
        <v>29</v>
      </c>
      <c r="B11" s="14">
        <v>1310</v>
      </c>
      <c r="C11" s="136">
        <f>C44</f>
        <v>0</v>
      </c>
      <c r="D11" s="136">
        <v>800000</v>
      </c>
      <c r="E11" s="135">
        <v>0</v>
      </c>
      <c r="F11" s="163">
        <v>0</v>
      </c>
      <c r="G11" s="96"/>
      <c r="H11" s="96"/>
      <c r="I11" s="3"/>
    </row>
    <row r="12" spans="1:9" ht="15" customHeight="1" thickBot="1" x14ac:dyDescent="0.2">
      <c r="A12" s="62" t="s">
        <v>30</v>
      </c>
      <c r="B12" s="18">
        <v>1840</v>
      </c>
      <c r="C12" s="137">
        <v>50000</v>
      </c>
      <c r="D12" s="137">
        <v>50000</v>
      </c>
      <c r="E12" s="135">
        <v>5000</v>
      </c>
      <c r="F12" s="164"/>
      <c r="G12" s="99">
        <v>75000</v>
      </c>
      <c r="H12" s="99">
        <v>20000</v>
      </c>
    </row>
    <row r="13" spans="1:9" ht="14.25" customHeight="1" thickBot="1" x14ac:dyDescent="0.2">
      <c r="A13" s="63" t="s">
        <v>31</v>
      </c>
      <c r="B13" s="56"/>
      <c r="C13" s="138">
        <f>SUM(C2:C12)</f>
        <v>2765000</v>
      </c>
      <c r="D13" s="138">
        <f t="shared" ref="D13" si="0">SUM(D2:D12)</f>
        <v>3570000</v>
      </c>
      <c r="E13" s="157">
        <f t="shared" ref="E13:H13" si="1">SUM(E2:E12)</f>
        <v>2865000</v>
      </c>
      <c r="F13" s="102">
        <f t="shared" si="1"/>
        <v>2765000</v>
      </c>
      <c r="G13" s="102">
        <f t="shared" si="1"/>
        <v>1975000</v>
      </c>
      <c r="H13" s="102">
        <f t="shared" si="1"/>
        <v>2115000</v>
      </c>
    </row>
    <row r="14" spans="1:9" ht="14.25" customHeight="1" x14ac:dyDescent="0.15">
      <c r="A14" s="45"/>
      <c r="B14" s="9"/>
      <c r="C14" s="136"/>
      <c r="D14" s="136"/>
      <c r="E14" s="134"/>
      <c r="F14" s="14"/>
      <c r="G14" s="14"/>
      <c r="H14" s="14"/>
    </row>
    <row r="15" spans="1:9" ht="14.25" customHeight="1" x14ac:dyDescent="0.15">
      <c r="A15" s="46" t="s">
        <v>32</v>
      </c>
      <c r="B15" s="9"/>
      <c r="C15" s="136"/>
      <c r="D15" s="136"/>
      <c r="E15" s="135"/>
      <c r="F15" s="14"/>
      <c r="G15" s="14"/>
      <c r="H15" s="14"/>
    </row>
    <row r="16" spans="1:9" ht="14.25" customHeight="1" thickBot="1" x14ac:dyDescent="0.2">
      <c r="A16" s="47"/>
      <c r="B16" s="9"/>
      <c r="C16" s="136"/>
      <c r="D16" s="136"/>
      <c r="E16" s="135"/>
      <c r="F16" s="14"/>
      <c r="G16" s="14"/>
      <c r="H16" s="14"/>
    </row>
    <row r="17" spans="1:8" ht="14.25" customHeight="1" thickBot="1" x14ac:dyDescent="0.2">
      <c r="A17" s="53" t="s">
        <v>33</v>
      </c>
      <c r="B17" s="54"/>
      <c r="C17" s="139"/>
      <c r="D17" s="139"/>
      <c r="E17" s="108"/>
      <c r="F17" s="165"/>
      <c r="G17" s="108" t="s">
        <v>22</v>
      </c>
      <c r="H17" s="108" t="s">
        <v>3</v>
      </c>
    </row>
    <row r="18" spans="1:8" ht="14.25" customHeight="1" x14ac:dyDescent="0.15">
      <c r="A18" s="64" t="s">
        <v>128</v>
      </c>
      <c r="B18" s="14"/>
      <c r="C18" s="136">
        <v>50000</v>
      </c>
      <c r="D18" s="136">
        <v>50000</v>
      </c>
      <c r="E18" s="135"/>
      <c r="F18" s="163"/>
      <c r="G18" s="96"/>
      <c r="H18" s="96">
        <v>0</v>
      </c>
    </row>
    <row r="19" spans="1:8" ht="14.25" customHeight="1" x14ac:dyDescent="0.15">
      <c r="A19" s="64" t="s">
        <v>34</v>
      </c>
      <c r="B19" s="9"/>
      <c r="C19" s="136">
        <v>160000</v>
      </c>
      <c r="D19" s="136">
        <v>160000</v>
      </c>
      <c r="E19" s="135">
        <v>165000</v>
      </c>
      <c r="F19" s="163"/>
      <c r="G19" s="96">
        <v>125000</v>
      </c>
      <c r="H19" s="96">
        <v>125000</v>
      </c>
    </row>
    <row r="20" spans="1:8" ht="14.25" customHeight="1" x14ac:dyDescent="0.15">
      <c r="A20" s="64" t="s">
        <v>35</v>
      </c>
      <c r="B20" s="9"/>
      <c r="C20" s="136">
        <v>160000</v>
      </c>
      <c r="D20" s="136">
        <v>160000</v>
      </c>
      <c r="E20" s="135">
        <v>165000</v>
      </c>
      <c r="F20" s="163"/>
      <c r="G20" s="96">
        <v>125000</v>
      </c>
      <c r="H20" s="96">
        <v>125000</v>
      </c>
    </row>
    <row r="21" spans="1:8" ht="14.25" customHeight="1" x14ac:dyDescent="0.15">
      <c r="A21" s="64" t="s">
        <v>35</v>
      </c>
      <c r="B21" s="9"/>
      <c r="C21" s="136"/>
      <c r="D21" s="136"/>
      <c r="E21" s="135">
        <v>170000</v>
      </c>
      <c r="F21" s="163"/>
      <c r="G21" s="96">
        <v>125000</v>
      </c>
      <c r="H21" s="96">
        <v>125000</v>
      </c>
    </row>
    <row r="22" spans="1:8" ht="14.25" customHeight="1" thickBot="1" x14ac:dyDescent="0.2">
      <c r="A22" s="65"/>
      <c r="B22" s="87"/>
      <c r="C22" s="137">
        <f>SUM(C18:C21)</f>
        <v>370000</v>
      </c>
      <c r="D22" s="137">
        <f>SUM(D18:D21)</f>
        <v>370000</v>
      </c>
      <c r="E22" s="135">
        <f>SUM(E19:E21)</f>
        <v>500000</v>
      </c>
      <c r="F22" s="164">
        <v>465000</v>
      </c>
      <c r="G22" s="99">
        <f>SUM(G19:G21)</f>
        <v>375000</v>
      </c>
      <c r="H22" s="99">
        <f>SUM(H18:H21)</f>
        <v>375000</v>
      </c>
    </row>
    <row r="23" spans="1:8" ht="14.25" customHeight="1" thickBot="1" x14ac:dyDescent="0.2">
      <c r="A23" s="66" t="s">
        <v>36</v>
      </c>
      <c r="B23" s="85"/>
      <c r="C23" s="140"/>
      <c r="D23" s="140"/>
      <c r="E23" s="158"/>
      <c r="F23" s="166"/>
      <c r="G23" s="109" t="s">
        <v>22</v>
      </c>
      <c r="H23" s="109" t="s">
        <v>3</v>
      </c>
    </row>
    <row r="24" spans="1:8" ht="14.25" customHeight="1" x14ac:dyDescent="0.15">
      <c r="A24" s="67" t="s">
        <v>37</v>
      </c>
      <c r="B24" s="50"/>
      <c r="C24" s="141">
        <v>1000000</v>
      </c>
      <c r="D24" s="141">
        <v>950000</v>
      </c>
      <c r="E24" s="135">
        <v>900000</v>
      </c>
      <c r="F24" s="167"/>
      <c r="G24" s="100">
        <v>850000</v>
      </c>
      <c r="H24" s="100">
        <v>800000</v>
      </c>
    </row>
    <row r="25" spans="1:8" ht="14.25" customHeight="1" x14ac:dyDescent="0.15">
      <c r="A25" s="68" t="s">
        <v>38</v>
      </c>
      <c r="B25" s="50"/>
      <c r="C25" s="141">
        <v>250000</v>
      </c>
      <c r="D25" s="141">
        <v>250000</v>
      </c>
      <c r="E25" s="135">
        <v>200000</v>
      </c>
      <c r="F25" s="167"/>
      <c r="G25" s="100">
        <v>140000</v>
      </c>
      <c r="H25" s="100">
        <v>100000</v>
      </c>
    </row>
    <row r="26" spans="1:8" ht="14.25" customHeight="1" x14ac:dyDescent="0.15">
      <c r="A26" s="68" t="s">
        <v>39</v>
      </c>
      <c r="B26" s="50"/>
      <c r="C26" s="141">
        <v>50000</v>
      </c>
      <c r="D26" s="141">
        <v>100000</v>
      </c>
      <c r="E26" s="135">
        <v>75000</v>
      </c>
      <c r="F26" s="167"/>
      <c r="G26" s="100">
        <v>75000</v>
      </c>
      <c r="H26" s="100">
        <v>75000</v>
      </c>
    </row>
    <row r="27" spans="1:8" ht="14.25" customHeight="1" x14ac:dyDescent="0.15">
      <c r="A27" s="68" t="s">
        <v>40</v>
      </c>
      <c r="B27" s="50"/>
      <c r="C27" s="141">
        <v>40000</v>
      </c>
      <c r="D27" s="141">
        <v>75000</v>
      </c>
      <c r="E27" s="135">
        <v>75000</v>
      </c>
      <c r="F27" s="167"/>
      <c r="G27" s="100">
        <v>60000</v>
      </c>
      <c r="H27" s="100">
        <v>55000</v>
      </c>
    </row>
    <row r="28" spans="1:8" ht="14.25" customHeight="1" x14ac:dyDescent="0.15">
      <c r="A28" s="68" t="s">
        <v>41</v>
      </c>
      <c r="B28" s="50"/>
      <c r="C28" s="141">
        <v>0</v>
      </c>
      <c r="D28" s="141">
        <v>0</v>
      </c>
      <c r="E28" s="135">
        <v>25000</v>
      </c>
      <c r="F28" s="167"/>
      <c r="G28" s="100">
        <v>25000</v>
      </c>
      <c r="H28" s="100">
        <v>25000</v>
      </c>
    </row>
    <row r="29" spans="1:8" ht="14.25" customHeight="1" x14ac:dyDescent="0.15">
      <c r="A29" s="68" t="s">
        <v>42</v>
      </c>
      <c r="B29" s="49"/>
      <c r="C29" s="141">
        <v>10000</v>
      </c>
      <c r="D29" s="141">
        <v>25000</v>
      </c>
      <c r="E29" s="135">
        <v>25000</v>
      </c>
      <c r="F29" s="168"/>
      <c r="G29" s="100">
        <v>25000</v>
      </c>
      <c r="H29" s="100">
        <v>45000</v>
      </c>
    </row>
    <row r="30" spans="1:8" ht="14.25" customHeight="1" x14ac:dyDescent="0.15">
      <c r="A30" s="66" t="s">
        <v>43</v>
      </c>
      <c r="B30" s="44"/>
      <c r="C30" s="142">
        <f>SUM(C24:C29)</f>
        <v>1350000</v>
      </c>
      <c r="D30" s="142">
        <f>SUM(D24:D29)</f>
        <v>1400000</v>
      </c>
      <c r="E30" s="135">
        <f>SUM(E24:E29)</f>
        <v>1300000</v>
      </c>
      <c r="F30" s="169">
        <v>1300000</v>
      </c>
      <c r="G30" s="103">
        <f>SUM(G24:G29)</f>
        <v>1175000</v>
      </c>
      <c r="H30" s="103">
        <f>SUM(H24:H29)</f>
        <v>1100000</v>
      </c>
    </row>
    <row r="31" spans="1:8" ht="14.25" customHeight="1" thickBot="1" x14ac:dyDescent="0.2">
      <c r="A31" s="89"/>
      <c r="B31" s="89"/>
      <c r="C31" s="143"/>
      <c r="D31" s="143"/>
      <c r="E31" s="135"/>
      <c r="F31" s="170"/>
      <c r="G31" s="89"/>
      <c r="H31" s="89"/>
    </row>
    <row r="32" spans="1:8" ht="14.25" customHeight="1" thickBot="1" x14ac:dyDescent="0.2">
      <c r="A32" s="51" t="s">
        <v>29</v>
      </c>
      <c r="B32" s="52"/>
      <c r="C32" s="144"/>
      <c r="D32" s="144"/>
      <c r="E32" s="104"/>
      <c r="F32" s="171"/>
      <c r="G32" s="104" t="s">
        <v>22</v>
      </c>
      <c r="H32" s="104" t="s">
        <v>3</v>
      </c>
    </row>
    <row r="33" spans="1:8" ht="14.25" customHeight="1" x14ac:dyDescent="0.15">
      <c r="A33" s="69" t="s">
        <v>29</v>
      </c>
      <c r="B33" s="9"/>
      <c r="C33" s="136"/>
      <c r="D33" s="136">
        <v>700000</v>
      </c>
      <c r="E33" s="135"/>
      <c r="F33" s="163"/>
      <c r="G33" s="96"/>
      <c r="H33" s="96"/>
    </row>
    <row r="34" spans="1:8" ht="14.25" customHeight="1" x14ac:dyDescent="0.15">
      <c r="A34" s="69" t="s">
        <v>37</v>
      </c>
      <c r="B34" s="9"/>
      <c r="C34" s="136"/>
      <c r="D34" s="136"/>
      <c r="E34" s="135"/>
      <c r="F34" s="163"/>
      <c r="G34" s="96"/>
      <c r="H34" s="96"/>
    </row>
    <row r="35" spans="1:8" ht="14.25" customHeight="1" x14ac:dyDescent="0.15">
      <c r="A35" s="69" t="s">
        <v>44</v>
      </c>
      <c r="B35" s="9"/>
      <c r="C35" s="136"/>
      <c r="D35" s="136"/>
      <c r="E35" s="135"/>
      <c r="F35" s="163"/>
      <c r="G35" s="96"/>
      <c r="H35" s="96"/>
    </row>
    <row r="36" spans="1:8" ht="14.25" customHeight="1" x14ac:dyDescent="0.15">
      <c r="A36" s="69" t="s">
        <v>45</v>
      </c>
      <c r="B36" s="9"/>
      <c r="C36" s="136"/>
      <c r="D36" s="136">
        <v>0</v>
      </c>
      <c r="E36" s="135"/>
      <c r="F36" s="163"/>
      <c r="G36" s="96"/>
      <c r="H36" s="96"/>
    </row>
    <row r="37" spans="1:8" ht="14.25" customHeight="1" x14ac:dyDescent="0.15">
      <c r="A37" s="69" t="s">
        <v>46</v>
      </c>
      <c r="B37" s="9"/>
      <c r="C37" s="136"/>
      <c r="D37" s="136">
        <v>30000</v>
      </c>
      <c r="E37" s="135"/>
      <c r="F37" s="163"/>
      <c r="G37" s="96"/>
      <c r="H37" s="96"/>
    </row>
    <row r="38" spans="1:8" ht="14.25" customHeight="1" x14ac:dyDescent="0.15">
      <c r="A38" s="69" t="s">
        <v>130</v>
      </c>
      <c r="B38" s="9"/>
      <c r="C38" s="136"/>
      <c r="D38" s="136">
        <v>15000</v>
      </c>
      <c r="E38" s="135"/>
      <c r="F38" s="163"/>
      <c r="G38" s="96"/>
      <c r="H38" s="96"/>
    </row>
    <row r="39" spans="1:8" ht="14.25" customHeight="1" x14ac:dyDescent="0.15">
      <c r="A39" s="69" t="s">
        <v>47</v>
      </c>
      <c r="B39" s="9"/>
      <c r="C39" s="136"/>
      <c r="D39" s="136"/>
      <c r="E39" s="135"/>
      <c r="F39" s="163"/>
      <c r="G39" s="96"/>
      <c r="H39" s="96"/>
    </row>
    <row r="40" spans="1:8" ht="14.25" customHeight="1" x14ac:dyDescent="0.15">
      <c r="A40" s="69" t="s">
        <v>48</v>
      </c>
      <c r="B40" s="13"/>
      <c r="C40" s="136"/>
      <c r="D40" s="136">
        <v>5000</v>
      </c>
      <c r="E40" s="135"/>
      <c r="F40" s="172"/>
      <c r="G40" s="105"/>
      <c r="H40" s="105"/>
    </row>
    <row r="41" spans="1:8" ht="14.25" customHeight="1" x14ac:dyDescent="0.15">
      <c r="A41" s="69" t="s">
        <v>49</v>
      </c>
      <c r="B41" s="13"/>
      <c r="C41" s="136"/>
      <c r="D41" s="136">
        <v>30000</v>
      </c>
      <c r="E41" s="135"/>
      <c r="F41" s="172"/>
      <c r="G41" s="105"/>
      <c r="H41" s="105"/>
    </row>
    <row r="42" spans="1:8" ht="14.25" customHeight="1" x14ac:dyDescent="0.15">
      <c r="A42" s="69" t="s">
        <v>50</v>
      </c>
      <c r="B42" s="13"/>
      <c r="C42" s="136"/>
      <c r="D42" s="136">
        <v>20000</v>
      </c>
      <c r="E42" s="135"/>
      <c r="F42" s="172"/>
      <c r="G42" s="105"/>
      <c r="H42" s="105"/>
    </row>
    <row r="43" spans="1:8" ht="14.25" customHeight="1" x14ac:dyDescent="0.15">
      <c r="A43" s="69" t="s">
        <v>42</v>
      </c>
      <c r="B43" s="14"/>
      <c r="C43" s="136"/>
      <c r="D43" s="136"/>
      <c r="E43" s="121"/>
      <c r="F43" s="163"/>
      <c r="G43" s="96"/>
      <c r="H43" s="96"/>
    </row>
    <row r="44" spans="1:8" ht="14.25" customHeight="1" thickBot="1" x14ac:dyDescent="0.2">
      <c r="A44" s="70"/>
      <c r="B44" s="57"/>
      <c r="C44" s="145"/>
      <c r="D44" s="145"/>
      <c r="E44" s="121"/>
      <c r="F44" s="173"/>
      <c r="G44" s="106"/>
      <c r="H44" s="106"/>
    </row>
    <row r="45" spans="1:8" ht="14.25" customHeight="1" thickBot="1" x14ac:dyDescent="0.2">
      <c r="A45" s="71"/>
      <c r="B45" s="72" t="s">
        <v>51</v>
      </c>
      <c r="C45" s="146"/>
      <c r="D45" s="146">
        <f>SUM(D33:D44)</f>
        <v>800000</v>
      </c>
      <c r="E45" s="52"/>
      <c r="F45" s="174"/>
      <c r="G45" s="107"/>
      <c r="H45" s="107"/>
    </row>
    <row r="46" spans="1:8" x14ac:dyDescent="0.15">
      <c r="B46" s="9"/>
      <c r="C46" s="9"/>
      <c r="D46" s="9"/>
      <c r="E46" s="9"/>
      <c r="F46" s="122"/>
      <c r="G46" s="14"/>
      <c r="H46" s="9"/>
    </row>
    <row r="47" spans="1:8" x14ac:dyDescent="0.15">
      <c r="B47" s="13"/>
      <c r="C47" s="13"/>
      <c r="D47" s="13"/>
      <c r="E47" s="13"/>
      <c r="F47" s="123"/>
      <c r="G47" s="13"/>
      <c r="H47" s="13"/>
    </row>
  </sheetData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view="pageBreakPreview" zoomScaleNormal="90" zoomScaleSheetLayoutView="100" workbookViewId="0">
      <selection activeCell="G1" sqref="G1:G1048576"/>
    </sheetView>
  </sheetViews>
  <sheetFormatPr defaultColWidth="9.140625" defaultRowHeight="11.25" x14ac:dyDescent="0.15"/>
  <cols>
    <col min="1" max="1" width="30.28515625" style="12" bestFit="1" customWidth="1"/>
    <col min="2" max="2" width="6.7109375" style="12" bestFit="1" customWidth="1"/>
    <col min="3" max="3" width="15.28515625" style="12" bestFit="1" customWidth="1"/>
    <col min="4" max="4" width="18.28515625" style="12" customWidth="1"/>
    <col min="5" max="5" width="18.7109375" style="12" customWidth="1"/>
    <col min="6" max="6" width="15.5703125" style="12" customWidth="1"/>
    <col min="7" max="7" width="17.140625" style="12" hidden="1" customWidth="1"/>
    <col min="8" max="8" width="15.85546875" style="92" hidden="1" customWidth="1"/>
    <col min="9" max="10" width="9.140625" style="12"/>
    <col min="11" max="11" width="35.7109375" style="12" customWidth="1"/>
    <col min="12" max="16384" width="9.140625" style="12"/>
  </cols>
  <sheetData>
    <row r="1" spans="1:8" ht="15" customHeight="1" x14ac:dyDescent="0.15"/>
    <row r="2" spans="1:8" ht="15" customHeight="1" x14ac:dyDescent="0.15">
      <c r="A2" s="183" t="s">
        <v>15</v>
      </c>
      <c r="B2" s="27"/>
      <c r="C2" s="27"/>
      <c r="D2" s="27"/>
      <c r="E2" s="27"/>
      <c r="F2" s="27"/>
      <c r="G2" s="27"/>
      <c r="H2" s="90"/>
    </row>
    <row r="3" spans="1:8" ht="15" customHeight="1" x14ac:dyDescent="0.15">
      <c r="A3" s="184"/>
      <c r="B3" s="23" t="s">
        <v>20</v>
      </c>
      <c r="C3" s="23" t="s">
        <v>131</v>
      </c>
      <c r="D3" s="110" t="s">
        <v>21</v>
      </c>
      <c r="E3" s="23" t="s">
        <v>1</v>
      </c>
      <c r="F3" s="23" t="s">
        <v>2</v>
      </c>
      <c r="G3" s="23" t="s">
        <v>3</v>
      </c>
      <c r="H3" s="91" t="s">
        <v>4</v>
      </c>
    </row>
    <row r="4" spans="1:8" ht="15.95" customHeight="1" x14ac:dyDescent="0.15">
      <c r="A4" s="6"/>
      <c r="B4" s="7"/>
      <c r="C4" s="7"/>
      <c r="D4" s="111"/>
      <c r="E4" s="7"/>
      <c r="F4" s="176"/>
      <c r="G4" s="88"/>
      <c r="H4" s="88"/>
    </row>
    <row r="5" spans="1:8" ht="15.95" customHeight="1" x14ac:dyDescent="0.15">
      <c r="A5" s="6" t="s">
        <v>52</v>
      </c>
      <c r="B5" s="7">
        <v>1117</v>
      </c>
      <c r="C5" s="150"/>
      <c r="D5" s="150">
        <v>20000</v>
      </c>
      <c r="E5" s="7"/>
      <c r="F5" s="176"/>
      <c r="G5" s="88"/>
      <c r="H5" s="88">
        <v>10000</v>
      </c>
    </row>
    <row r="6" spans="1:8" ht="15.95" customHeight="1" x14ac:dyDescent="0.15">
      <c r="A6" s="6" t="s">
        <v>53</v>
      </c>
      <c r="B6" s="7">
        <v>1610</v>
      </c>
      <c r="C6" s="150"/>
      <c r="D6" s="150"/>
      <c r="E6" s="7"/>
      <c r="F6" s="176"/>
      <c r="G6" s="88">
        <v>0</v>
      </c>
      <c r="H6" s="88"/>
    </row>
    <row r="7" spans="1:8" ht="15.95" customHeight="1" x14ac:dyDescent="0.15">
      <c r="A7" s="6" t="s">
        <v>54</v>
      </c>
      <c r="B7" s="7">
        <v>1115</v>
      </c>
      <c r="C7" s="150"/>
      <c r="D7" s="150"/>
      <c r="E7" s="150">
        <v>25000</v>
      </c>
      <c r="F7" s="176"/>
      <c r="G7" s="88">
        <v>125000</v>
      </c>
      <c r="H7" s="88"/>
    </row>
    <row r="8" spans="1:8" ht="15.95" customHeight="1" x14ac:dyDescent="0.15">
      <c r="A8" s="6" t="s">
        <v>55</v>
      </c>
      <c r="B8" s="7">
        <v>1930</v>
      </c>
      <c r="C8" s="150"/>
      <c r="D8" s="150"/>
      <c r="E8" s="7"/>
      <c r="F8" s="176"/>
      <c r="G8" s="88"/>
      <c r="H8" s="88"/>
    </row>
    <row r="9" spans="1:8" ht="15.95" customHeight="1" x14ac:dyDescent="0.15">
      <c r="A9" s="6" t="s">
        <v>56</v>
      </c>
      <c r="B9" s="7"/>
      <c r="C9" s="150"/>
      <c r="D9" s="150"/>
      <c r="E9" s="7"/>
      <c r="F9" s="176"/>
      <c r="G9" s="88">
        <v>30000</v>
      </c>
      <c r="H9" s="88"/>
    </row>
    <row r="10" spans="1:8" ht="15.95" customHeight="1" x14ac:dyDescent="0.15">
      <c r="A10" s="6" t="s">
        <v>57</v>
      </c>
      <c r="B10" s="7"/>
      <c r="C10" s="150"/>
      <c r="D10" s="150">
        <v>60000</v>
      </c>
      <c r="E10" s="7"/>
      <c r="F10" s="176"/>
      <c r="G10" s="88">
        <v>50000</v>
      </c>
      <c r="H10" s="88"/>
    </row>
    <row r="11" spans="1:8" ht="15.95" customHeight="1" x14ac:dyDescent="0.15">
      <c r="A11" s="6" t="s">
        <v>58</v>
      </c>
      <c r="B11" s="7"/>
      <c r="C11" s="150"/>
      <c r="D11" s="150"/>
      <c r="E11" s="7"/>
      <c r="F11" s="176">
        <v>120000</v>
      </c>
      <c r="G11" s="88"/>
      <c r="H11" s="88"/>
    </row>
    <row r="12" spans="1:8" ht="15.95" customHeight="1" x14ac:dyDescent="0.15">
      <c r="A12" s="28" t="s">
        <v>59</v>
      </c>
      <c r="B12" s="29"/>
      <c r="C12" s="151"/>
      <c r="D12" s="151">
        <f>SUM(D2:D10)</f>
        <v>80000</v>
      </c>
      <c r="E12" s="175">
        <f>SUM(E7:E11)</f>
        <v>25000</v>
      </c>
      <c r="F12" s="151">
        <v>120000</v>
      </c>
      <c r="G12" s="125">
        <f>SUM(G7:G10)</f>
        <v>205000</v>
      </c>
      <c r="H12" s="125">
        <f>SUM(H4:H8)</f>
        <v>10000</v>
      </c>
    </row>
    <row r="13" spans="1:8" x14ac:dyDescent="0.15">
      <c r="B13" s="14"/>
      <c r="C13" s="14"/>
      <c r="D13" s="14"/>
      <c r="E13" s="14"/>
      <c r="F13" s="14"/>
      <c r="G13" s="9"/>
      <c r="H13" s="86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5"/>
  <sheetViews>
    <sheetView view="pageBreakPreview" zoomScale="110" zoomScaleNormal="100" zoomScaleSheetLayoutView="110" workbookViewId="0">
      <selection activeCell="B18" sqref="B18"/>
    </sheetView>
  </sheetViews>
  <sheetFormatPr defaultColWidth="9.140625" defaultRowHeight="15" x14ac:dyDescent="0.25"/>
  <cols>
    <col min="1" max="1" width="2.85546875" customWidth="1"/>
    <col min="2" max="2" width="40.28515625" customWidth="1"/>
    <col min="3" max="4" width="12.5703125" style="17" customWidth="1"/>
  </cols>
  <sheetData>
    <row r="2" spans="2:4" x14ac:dyDescent="0.25">
      <c r="B2" s="15" t="s">
        <v>60</v>
      </c>
      <c r="C2" s="16">
        <v>2015</v>
      </c>
      <c r="D2" s="16">
        <v>2014</v>
      </c>
    </row>
    <row r="3" spans="2:4" x14ac:dyDescent="0.25">
      <c r="B3" s="10" t="s">
        <v>61</v>
      </c>
      <c r="C3" s="1">
        <v>0</v>
      </c>
      <c r="D3" s="1">
        <v>0</v>
      </c>
    </row>
    <row r="4" spans="2:4" x14ac:dyDescent="0.25">
      <c r="B4" s="10" t="s">
        <v>62</v>
      </c>
      <c r="C4" s="2">
        <v>0</v>
      </c>
      <c r="D4" s="2">
        <v>0</v>
      </c>
    </row>
    <row r="5" spans="2:4" x14ac:dyDescent="0.25">
      <c r="B5" s="10" t="s">
        <v>63</v>
      </c>
      <c r="C5" s="2">
        <v>0</v>
      </c>
      <c r="D5" s="2">
        <v>0</v>
      </c>
    </row>
    <row r="6" spans="2:4" x14ac:dyDescent="0.25">
      <c r="B6" s="10" t="s">
        <v>64</v>
      </c>
      <c r="C6" s="2">
        <v>0</v>
      </c>
      <c r="D6" s="2">
        <v>0</v>
      </c>
    </row>
    <row r="7" spans="2:4" x14ac:dyDescent="0.25">
      <c r="B7" s="10" t="s">
        <v>65</v>
      </c>
      <c r="C7" s="2">
        <v>0</v>
      </c>
      <c r="D7" s="2">
        <v>0</v>
      </c>
    </row>
    <row r="8" spans="2:4" x14ac:dyDescent="0.25">
      <c r="B8" s="10" t="s">
        <v>66</v>
      </c>
      <c r="C8" s="2">
        <v>0</v>
      </c>
      <c r="D8" s="2">
        <v>0</v>
      </c>
    </row>
    <row r="9" spans="2:4" x14ac:dyDescent="0.25">
      <c r="B9" s="10" t="s">
        <v>67</v>
      </c>
      <c r="C9" s="2">
        <v>0</v>
      </c>
      <c r="D9" s="2">
        <v>0</v>
      </c>
    </row>
    <row r="10" spans="2:4" x14ac:dyDescent="0.25">
      <c r="B10" s="10" t="s">
        <v>68</v>
      </c>
      <c r="C10" s="2">
        <v>0</v>
      </c>
      <c r="D10" s="2">
        <v>0</v>
      </c>
    </row>
    <row r="11" spans="2:4" x14ac:dyDescent="0.25">
      <c r="B11" s="10" t="s">
        <v>69</v>
      </c>
      <c r="C11" s="2">
        <v>0</v>
      </c>
      <c r="D11" s="2">
        <v>0</v>
      </c>
    </row>
    <row r="12" spans="2:4" x14ac:dyDescent="0.25">
      <c r="B12" s="10" t="s">
        <v>70</v>
      </c>
      <c r="C12" s="2">
        <v>0</v>
      </c>
      <c r="D12" s="2">
        <v>0</v>
      </c>
    </row>
    <row r="13" spans="2:4" x14ac:dyDescent="0.25">
      <c r="B13" s="10" t="s">
        <v>71</v>
      </c>
      <c r="C13" s="2">
        <v>0</v>
      </c>
      <c r="D13" s="2">
        <v>0</v>
      </c>
    </row>
    <row r="14" spans="2:4" x14ac:dyDescent="0.25">
      <c r="B14" s="10" t="s">
        <v>72</v>
      </c>
      <c r="C14" s="2">
        <v>0</v>
      </c>
      <c r="D14" s="2">
        <v>0</v>
      </c>
    </row>
    <row r="15" spans="2:4" x14ac:dyDescent="0.25">
      <c r="B15" s="10" t="s">
        <v>73</v>
      </c>
      <c r="C15" s="2">
        <v>0</v>
      </c>
      <c r="D15" s="2">
        <v>0</v>
      </c>
    </row>
    <row r="16" spans="2:4" x14ac:dyDescent="0.25">
      <c r="B16" s="10" t="s">
        <v>74</v>
      </c>
      <c r="C16" s="2">
        <v>0</v>
      </c>
      <c r="D16" s="2">
        <v>0</v>
      </c>
    </row>
    <row r="17" spans="2:4" x14ac:dyDescent="0.25">
      <c r="B17" s="10" t="s">
        <v>75</v>
      </c>
      <c r="C17" s="2">
        <v>0</v>
      </c>
      <c r="D17" s="2">
        <v>0</v>
      </c>
    </row>
    <row r="18" spans="2:4" x14ac:dyDescent="0.25">
      <c r="B18" s="10" t="s">
        <v>76</v>
      </c>
      <c r="C18" s="2">
        <v>0</v>
      </c>
      <c r="D18" s="2">
        <v>0</v>
      </c>
    </row>
    <row r="19" spans="2:4" x14ac:dyDescent="0.25">
      <c r="B19" s="10" t="s">
        <v>77</v>
      </c>
      <c r="C19" s="2">
        <v>0</v>
      </c>
      <c r="D19" s="2">
        <v>0</v>
      </c>
    </row>
    <row r="20" spans="2:4" x14ac:dyDescent="0.25">
      <c r="B20" s="10" t="s">
        <v>78</v>
      </c>
      <c r="C20" s="2">
        <v>0</v>
      </c>
      <c r="D20" s="2">
        <v>0</v>
      </c>
    </row>
    <row r="21" spans="2:4" x14ac:dyDescent="0.25">
      <c r="B21" s="10" t="s">
        <v>79</v>
      </c>
      <c r="C21" s="2">
        <v>0</v>
      </c>
      <c r="D21" s="2">
        <v>0</v>
      </c>
    </row>
    <row r="22" spans="2:4" x14ac:dyDescent="0.25">
      <c r="B22" s="10" t="s">
        <v>80</v>
      </c>
      <c r="C22" s="2">
        <v>0</v>
      </c>
      <c r="D22" s="2">
        <v>0</v>
      </c>
    </row>
    <row r="23" spans="2:4" x14ac:dyDescent="0.25">
      <c r="B23" s="10" t="s">
        <v>81</v>
      </c>
      <c r="C23" s="2">
        <v>0</v>
      </c>
      <c r="D23" s="2">
        <v>0</v>
      </c>
    </row>
    <row r="24" spans="2:4" x14ac:dyDescent="0.25">
      <c r="B24" s="10" t="s">
        <v>82</v>
      </c>
      <c r="C24" s="2">
        <v>0</v>
      </c>
      <c r="D24" s="2">
        <v>0</v>
      </c>
    </row>
    <row r="25" spans="2:4" x14ac:dyDescent="0.25">
      <c r="B25" s="10" t="s">
        <v>51</v>
      </c>
      <c r="C25" s="2">
        <f>SUM(C3:C24)</f>
        <v>0</v>
      </c>
      <c r="D25" s="2">
        <f>SUM(D3:D24)</f>
        <v>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0"/>
  <sheetViews>
    <sheetView topLeftCell="A21" zoomScaleNormal="100" workbookViewId="0">
      <selection activeCell="E31" sqref="E31"/>
    </sheetView>
  </sheetViews>
  <sheetFormatPr defaultColWidth="9.140625" defaultRowHeight="14.25" x14ac:dyDescent="0.2"/>
  <cols>
    <col min="1" max="2" width="15.7109375" style="5" customWidth="1"/>
    <col min="3" max="3" width="11.140625" style="5" customWidth="1"/>
    <col min="4" max="4" width="15.7109375" style="5" customWidth="1"/>
    <col min="5" max="5" width="19.42578125" style="5" customWidth="1"/>
    <col min="6" max="6" width="18.42578125" style="5" customWidth="1"/>
    <col min="7" max="7" width="19.7109375" style="5" customWidth="1"/>
    <col min="8" max="8" width="15.7109375" style="5" customWidth="1"/>
    <col min="9" max="10" width="20.42578125" style="5" hidden="1" customWidth="1"/>
    <col min="11" max="11" width="9.140625" style="5"/>
    <col min="12" max="12" width="13.42578125" style="5" customWidth="1"/>
    <col min="13" max="16384" width="9.140625" style="5"/>
  </cols>
  <sheetData>
    <row r="1" spans="1:10" ht="15.75" thickBot="1" x14ac:dyDescent="0.25">
      <c r="A1" s="34" t="s">
        <v>83</v>
      </c>
      <c r="B1" s="35"/>
      <c r="C1" s="35"/>
      <c r="D1" s="80" t="s">
        <v>20</v>
      </c>
      <c r="E1" s="112" t="s">
        <v>131</v>
      </c>
      <c r="F1" s="112" t="s">
        <v>21</v>
      </c>
      <c r="G1" s="112" t="s">
        <v>1</v>
      </c>
      <c r="H1" s="112" t="s">
        <v>2</v>
      </c>
      <c r="I1" s="112" t="s">
        <v>3</v>
      </c>
      <c r="J1" s="112" t="s">
        <v>4</v>
      </c>
    </row>
    <row r="2" spans="1:10" x14ac:dyDescent="0.2">
      <c r="A2" s="30" t="s">
        <v>84</v>
      </c>
      <c r="B2" s="13"/>
      <c r="C2" s="13"/>
      <c r="D2" s="50">
        <v>1410</v>
      </c>
      <c r="E2" s="126">
        <v>100000</v>
      </c>
      <c r="F2" s="126">
        <v>125000</v>
      </c>
      <c r="G2" s="126">
        <v>125000</v>
      </c>
      <c r="H2" s="185">
        <v>200000</v>
      </c>
      <c r="I2" s="113">
        <v>125000</v>
      </c>
      <c r="J2" s="113">
        <v>150000</v>
      </c>
    </row>
    <row r="3" spans="1:10" x14ac:dyDescent="0.2">
      <c r="A3" s="30" t="s">
        <v>127</v>
      </c>
      <c r="B3" s="13"/>
      <c r="C3" s="13"/>
      <c r="D3" s="50">
        <v>1411</v>
      </c>
      <c r="E3" s="126">
        <v>70000</v>
      </c>
      <c r="F3" s="126">
        <v>70000</v>
      </c>
      <c r="G3" s="126">
        <v>20000</v>
      </c>
      <c r="H3" s="185">
        <v>60000</v>
      </c>
      <c r="I3" s="113">
        <v>60000</v>
      </c>
      <c r="J3" s="113">
        <v>60000</v>
      </c>
    </row>
    <row r="4" spans="1:10" x14ac:dyDescent="0.2">
      <c r="A4" s="30" t="s">
        <v>85</v>
      </c>
      <c r="B4" s="13"/>
      <c r="C4" s="13"/>
      <c r="D4" s="50">
        <v>1412</v>
      </c>
      <c r="E4" s="126" t="s">
        <v>135</v>
      </c>
      <c r="F4" s="126">
        <v>10000</v>
      </c>
      <c r="G4" s="126">
        <v>70000</v>
      </c>
      <c r="H4" s="185">
        <v>80000</v>
      </c>
      <c r="I4" s="113">
        <v>140000</v>
      </c>
      <c r="J4" s="113">
        <v>130000</v>
      </c>
    </row>
    <row r="5" spans="1:10" x14ac:dyDescent="0.2">
      <c r="A5" s="30" t="s">
        <v>86</v>
      </c>
      <c r="B5" s="13"/>
      <c r="C5" s="13"/>
      <c r="D5" s="50">
        <v>1510</v>
      </c>
      <c r="E5" s="126"/>
      <c r="F5" s="126">
        <v>0</v>
      </c>
      <c r="G5" s="126"/>
      <c r="H5" s="185">
        <v>0</v>
      </c>
      <c r="I5" s="113">
        <v>0</v>
      </c>
      <c r="J5" s="113">
        <v>0</v>
      </c>
    </row>
    <row r="6" spans="1:10" x14ac:dyDescent="0.2">
      <c r="A6" s="30" t="s">
        <v>87</v>
      </c>
      <c r="B6" s="13"/>
      <c r="C6" s="13"/>
      <c r="D6" s="50">
        <v>1520</v>
      </c>
      <c r="E6" s="126">
        <v>150000</v>
      </c>
      <c r="F6" s="126">
        <v>150000</v>
      </c>
      <c r="G6" s="126">
        <v>200000</v>
      </c>
      <c r="H6" s="185">
        <v>250000</v>
      </c>
      <c r="I6" s="113">
        <v>250000</v>
      </c>
      <c r="J6" s="113">
        <v>250000</v>
      </c>
    </row>
    <row r="7" spans="1:10" x14ac:dyDescent="0.2">
      <c r="A7" s="30" t="s">
        <v>88</v>
      </c>
      <c r="B7" s="13"/>
      <c r="C7" s="13"/>
      <c r="D7" s="50">
        <v>1414</v>
      </c>
      <c r="E7" s="126">
        <v>1000</v>
      </c>
      <c r="F7" s="126">
        <v>1000</v>
      </c>
      <c r="G7" s="126">
        <v>1000</v>
      </c>
      <c r="H7" s="185"/>
      <c r="I7" s="113">
        <v>3000</v>
      </c>
      <c r="J7" s="113">
        <v>3000</v>
      </c>
    </row>
    <row r="8" spans="1:10" x14ac:dyDescent="0.2">
      <c r="A8" s="30" t="s">
        <v>89</v>
      </c>
      <c r="B8" s="13"/>
      <c r="C8" s="13"/>
      <c r="D8" s="50">
        <v>1421</v>
      </c>
      <c r="E8" s="126">
        <v>50000</v>
      </c>
      <c r="F8" s="126">
        <v>0</v>
      </c>
      <c r="G8" s="126">
        <v>50000</v>
      </c>
      <c r="H8" s="185">
        <v>50000</v>
      </c>
      <c r="I8" s="113">
        <v>50000</v>
      </c>
      <c r="J8" s="113">
        <v>50000</v>
      </c>
    </row>
    <row r="9" spans="1:10" x14ac:dyDescent="0.2">
      <c r="A9" s="30" t="s">
        <v>90</v>
      </c>
      <c r="B9" s="13"/>
      <c r="C9" s="13"/>
      <c r="D9" s="50">
        <v>2420</v>
      </c>
      <c r="E9" s="126">
        <v>1000000</v>
      </c>
      <c r="F9" s="126">
        <v>950000</v>
      </c>
      <c r="G9" s="126">
        <v>875000</v>
      </c>
      <c r="H9" s="185">
        <v>875000</v>
      </c>
      <c r="I9" s="113">
        <v>800000</v>
      </c>
      <c r="J9" s="113">
        <v>735000</v>
      </c>
    </row>
    <row r="10" spans="1:10" x14ac:dyDescent="0.2">
      <c r="A10" s="30" t="s">
        <v>91</v>
      </c>
      <c r="B10" s="13"/>
      <c r="C10" s="13"/>
      <c r="D10" s="50">
        <v>2485</v>
      </c>
      <c r="E10" s="126">
        <v>250000</v>
      </c>
      <c r="F10" s="126">
        <v>100000</v>
      </c>
      <c r="G10" s="126">
        <v>25000</v>
      </c>
      <c r="H10" s="185">
        <v>50000</v>
      </c>
      <c r="I10" s="113">
        <v>150000</v>
      </c>
      <c r="J10" s="113">
        <v>50000</v>
      </c>
    </row>
    <row r="11" spans="1:10" x14ac:dyDescent="0.2">
      <c r="A11" s="32" t="s">
        <v>92</v>
      </c>
      <c r="B11" s="13" t="s">
        <v>93</v>
      </c>
      <c r="C11" s="13"/>
      <c r="D11" s="50">
        <v>2610</v>
      </c>
      <c r="E11" s="126">
        <v>50000</v>
      </c>
      <c r="F11" s="126">
        <v>50000</v>
      </c>
      <c r="G11" s="126">
        <v>50000</v>
      </c>
      <c r="H11" s="185">
        <v>10000</v>
      </c>
      <c r="I11" s="113">
        <v>10000</v>
      </c>
      <c r="J11" s="113">
        <v>10000</v>
      </c>
    </row>
    <row r="12" spans="1:10" x14ac:dyDescent="0.2">
      <c r="A12" s="30"/>
      <c r="B12" s="13" t="s">
        <v>94</v>
      </c>
      <c r="C12" s="13"/>
      <c r="D12" s="50">
        <v>2611</v>
      </c>
      <c r="E12" s="126"/>
      <c r="F12" s="126"/>
      <c r="G12" s="126"/>
      <c r="H12" s="185">
        <v>40000</v>
      </c>
      <c r="I12" s="113">
        <v>20000</v>
      </c>
      <c r="J12" s="113">
        <v>140000</v>
      </c>
    </row>
    <row r="13" spans="1:10" x14ac:dyDescent="0.2">
      <c r="A13" s="30"/>
      <c r="B13" s="13" t="s">
        <v>95</v>
      </c>
      <c r="C13" s="13"/>
      <c r="D13" s="50" t="s">
        <v>96</v>
      </c>
      <c r="E13" s="126"/>
      <c r="F13" s="126"/>
      <c r="G13" s="126"/>
      <c r="H13" s="185">
        <v>15000</v>
      </c>
      <c r="I13" s="113">
        <v>15000</v>
      </c>
      <c r="J13" s="113">
        <v>10000</v>
      </c>
    </row>
    <row r="14" spans="1:10" x14ac:dyDescent="0.2">
      <c r="A14" s="30" t="s">
        <v>97</v>
      </c>
      <c r="B14" s="13"/>
      <c r="C14" s="13"/>
      <c r="D14" s="50">
        <v>2810</v>
      </c>
      <c r="E14" s="126">
        <v>50000</v>
      </c>
      <c r="F14" s="126">
        <v>30000</v>
      </c>
      <c r="G14" s="126">
        <v>30000</v>
      </c>
      <c r="H14" s="185">
        <v>50000</v>
      </c>
      <c r="I14" s="113">
        <v>60000</v>
      </c>
      <c r="J14" s="113">
        <v>410000</v>
      </c>
    </row>
    <row r="15" spans="1:10" x14ac:dyDescent="0.2">
      <c r="A15" s="30" t="s">
        <v>98</v>
      </c>
      <c r="B15" s="13"/>
      <c r="C15" s="13"/>
      <c r="D15" s="50">
        <v>2811</v>
      </c>
      <c r="E15" s="126">
        <v>2000</v>
      </c>
      <c r="F15" s="126">
        <v>1000</v>
      </c>
      <c r="G15" s="126">
        <v>1000</v>
      </c>
      <c r="H15" s="185">
        <v>5000</v>
      </c>
      <c r="I15" s="113">
        <v>10000</v>
      </c>
      <c r="J15" s="113">
        <v>10000</v>
      </c>
    </row>
    <row r="16" spans="1:10" x14ac:dyDescent="0.2">
      <c r="A16" s="31" t="s">
        <v>99</v>
      </c>
      <c r="B16" s="13"/>
      <c r="C16" s="13"/>
      <c r="D16" s="50">
        <v>2904</v>
      </c>
      <c r="E16" s="126"/>
      <c r="F16" s="126"/>
      <c r="G16" s="126"/>
      <c r="H16" s="185">
        <v>0</v>
      </c>
      <c r="I16" s="113">
        <v>300000</v>
      </c>
      <c r="J16" s="113">
        <v>300000</v>
      </c>
    </row>
    <row r="17" spans="1:12" x14ac:dyDescent="0.2">
      <c r="A17" s="31" t="s">
        <v>100</v>
      </c>
      <c r="B17" s="13"/>
      <c r="C17" s="13"/>
      <c r="D17" s="50">
        <v>2910</v>
      </c>
      <c r="E17" s="126"/>
      <c r="F17" s="126"/>
      <c r="G17" s="126"/>
      <c r="H17" s="185">
        <v>50000</v>
      </c>
      <c r="I17" s="113">
        <v>50000</v>
      </c>
      <c r="J17" s="113">
        <v>50000</v>
      </c>
    </row>
    <row r="18" spans="1:12" x14ac:dyDescent="0.2">
      <c r="A18" s="30" t="s">
        <v>101</v>
      </c>
      <c r="B18" s="13"/>
      <c r="C18" s="13"/>
      <c r="D18" s="81" t="s">
        <v>102</v>
      </c>
      <c r="E18" s="114">
        <f>E37</f>
        <v>230000</v>
      </c>
      <c r="F18" s="114">
        <f>F37</f>
        <v>210000</v>
      </c>
      <c r="G18" s="126">
        <f>G37</f>
        <v>200000</v>
      </c>
      <c r="H18" s="185"/>
      <c r="I18" s="22">
        <f>I37</f>
        <v>570500</v>
      </c>
      <c r="J18" s="22">
        <v>401000</v>
      </c>
    </row>
    <row r="19" spans="1:12" x14ac:dyDescent="0.2">
      <c r="A19" s="30" t="s">
        <v>103</v>
      </c>
      <c r="B19" s="13"/>
      <c r="C19" s="13"/>
      <c r="D19" s="81" t="s">
        <v>102</v>
      </c>
      <c r="E19" s="114">
        <f>E46</f>
        <v>50000</v>
      </c>
      <c r="F19" s="114">
        <f>F46</f>
        <v>100000</v>
      </c>
      <c r="G19" s="126">
        <v>200000</v>
      </c>
      <c r="H19" s="185"/>
      <c r="I19" s="22">
        <f>I46</f>
        <v>360000</v>
      </c>
      <c r="J19" s="22">
        <v>382000</v>
      </c>
    </row>
    <row r="20" spans="1:12" x14ac:dyDescent="0.2">
      <c r="A20" s="30" t="s">
        <v>104</v>
      </c>
      <c r="B20" s="13"/>
      <c r="C20" s="13"/>
      <c r="D20" s="81" t="s">
        <v>102</v>
      </c>
      <c r="E20" s="114">
        <f>E52</f>
        <v>88000</v>
      </c>
      <c r="F20" s="114">
        <f>F52</f>
        <v>120000</v>
      </c>
      <c r="G20" s="126">
        <f>G52</f>
        <v>90000</v>
      </c>
      <c r="H20" s="186"/>
      <c r="I20" s="22">
        <f>I52</f>
        <v>69000</v>
      </c>
      <c r="J20" s="22">
        <v>69000</v>
      </c>
    </row>
    <row r="21" spans="1:12" ht="15" thickBot="1" x14ac:dyDescent="0.25">
      <c r="A21" s="30"/>
      <c r="B21" s="13"/>
      <c r="C21" s="13"/>
      <c r="D21" s="49"/>
      <c r="E21" s="114"/>
      <c r="F21" s="114"/>
      <c r="G21" s="126"/>
      <c r="H21" s="185"/>
      <c r="I21" s="22"/>
      <c r="J21" s="22"/>
    </row>
    <row r="22" spans="1:12" ht="15" thickBot="1" x14ac:dyDescent="0.25">
      <c r="A22" s="36" t="s">
        <v>51</v>
      </c>
      <c r="B22" s="37"/>
      <c r="C22" s="37"/>
      <c r="D22" s="76"/>
      <c r="E22" s="130">
        <f>SUM(E2:E21)</f>
        <v>2091000</v>
      </c>
      <c r="F22" s="127">
        <f>SUM(F2:F21)</f>
        <v>1917000</v>
      </c>
      <c r="G22" s="130">
        <f>SUM(G2:G21)</f>
        <v>1937000</v>
      </c>
      <c r="H22" s="187">
        <v>1735000</v>
      </c>
      <c r="I22" s="117">
        <f>SUM(I2:I21)</f>
        <v>3042500</v>
      </c>
      <c r="J22" s="117">
        <f>SUM(J2:J21)</f>
        <v>3210000</v>
      </c>
    </row>
    <row r="25" spans="1:12" ht="15" thickBot="1" x14ac:dyDescent="0.25"/>
    <row r="26" spans="1:12" ht="15" thickBot="1" x14ac:dyDescent="0.25">
      <c r="A26" s="84" t="s">
        <v>105</v>
      </c>
      <c r="B26" s="43"/>
      <c r="C26" s="35"/>
      <c r="D26" s="35"/>
      <c r="E26" s="35"/>
      <c r="F26" s="35"/>
      <c r="G26" s="35"/>
      <c r="H26" s="35"/>
      <c r="I26" s="35"/>
      <c r="J26" s="35"/>
    </row>
    <row r="27" spans="1:12" ht="15" thickBot="1" x14ac:dyDescent="0.25">
      <c r="A27" s="40" t="s">
        <v>106</v>
      </c>
      <c r="B27" s="35"/>
      <c r="C27" s="35"/>
      <c r="D27" s="79" t="s">
        <v>20</v>
      </c>
      <c r="E27" s="128">
        <v>2026</v>
      </c>
      <c r="F27" s="128" t="s">
        <v>21</v>
      </c>
      <c r="G27" s="128">
        <v>2024</v>
      </c>
      <c r="H27" s="128">
        <v>2023</v>
      </c>
      <c r="I27" s="128" t="s">
        <v>3</v>
      </c>
      <c r="J27" s="128" t="s">
        <v>4</v>
      </c>
    </row>
    <row r="28" spans="1:12" x14ac:dyDescent="0.2">
      <c r="A28" s="30" t="s">
        <v>107</v>
      </c>
      <c r="B28" s="13"/>
      <c r="C28" s="13"/>
      <c r="D28" s="26">
        <v>2435</v>
      </c>
      <c r="E28" s="129">
        <v>10000</v>
      </c>
      <c r="F28" s="129">
        <v>0</v>
      </c>
      <c r="G28" s="129">
        <v>20000</v>
      </c>
      <c r="H28" s="141">
        <v>90000</v>
      </c>
      <c r="I28" s="100">
        <v>90000</v>
      </c>
      <c r="J28" s="100">
        <v>90000</v>
      </c>
    </row>
    <row r="29" spans="1:12" x14ac:dyDescent="0.2">
      <c r="A29" s="30" t="s">
        <v>108</v>
      </c>
      <c r="B29" s="13"/>
      <c r="C29" s="13"/>
      <c r="D29" s="8">
        <v>2440</v>
      </c>
      <c r="E29" s="129"/>
      <c r="F29" s="129"/>
      <c r="G29" s="129">
        <v>0</v>
      </c>
      <c r="H29" s="141">
        <v>25000</v>
      </c>
      <c r="I29" s="100">
        <v>25000</v>
      </c>
      <c r="J29" s="100">
        <v>20000</v>
      </c>
    </row>
    <row r="30" spans="1:12" x14ac:dyDescent="0.2">
      <c r="A30" s="30" t="s">
        <v>109</v>
      </c>
      <c r="B30" s="13"/>
      <c r="C30" s="13"/>
      <c r="D30" s="8">
        <v>2453</v>
      </c>
      <c r="E30" s="129">
        <v>20000</v>
      </c>
      <c r="F30" s="129">
        <v>20000</v>
      </c>
      <c r="G30" s="129">
        <v>20000</v>
      </c>
      <c r="H30" s="141">
        <v>40000</v>
      </c>
      <c r="I30" s="100">
        <v>60000</v>
      </c>
      <c r="J30" s="100">
        <v>60000</v>
      </c>
      <c r="L30" s="20"/>
    </row>
    <row r="31" spans="1:12" x14ac:dyDescent="0.2">
      <c r="A31" s="30" t="s">
        <v>110</v>
      </c>
      <c r="B31" s="13"/>
      <c r="C31" s="13"/>
      <c r="D31" s="8">
        <v>2454</v>
      </c>
      <c r="E31" s="129">
        <v>40000</v>
      </c>
      <c r="F31" s="129">
        <v>40000</v>
      </c>
      <c r="G31" s="129">
        <v>40000</v>
      </c>
      <c r="H31" s="141">
        <v>65000</v>
      </c>
      <c r="I31" s="100">
        <v>65000</v>
      </c>
      <c r="J31" s="100">
        <v>40000</v>
      </c>
      <c r="L31" s="20"/>
    </row>
    <row r="32" spans="1:12" x14ac:dyDescent="0.2">
      <c r="A32" s="30" t="s">
        <v>111</v>
      </c>
      <c r="B32" s="13"/>
      <c r="C32" s="13"/>
      <c r="D32" s="8">
        <v>2486</v>
      </c>
      <c r="E32" s="129">
        <v>90000</v>
      </c>
      <c r="F32" s="129">
        <v>90000</v>
      </c>
      <c r="G32" s="129">
        <v>90000</v>
      </c>
      <c r="H32" s="141">
        <v>90000</v>
      </c>
      <c r="I32" s="100">
        <v>87500</v>
      </c>
      <c r="J32" s="100">
        <v>75000</v>
      </c>
    </row>
    <row r="33" spans="1:10" x14ac:dyDescent="0.2">
      <c r="A33" s="30" t="s">
        <v>112</v>
      </c>
      <c r="B33" s="13"/>
      <c r="C33" s="13"/>
      <c r="D33" s="8"/>
      <c r="E33" s="129"/>
      <c r="F33" s="129"/>
      <c r="G33" s="129"/>
      <c r="H33" s="141">
        <v>0</v>
      </c>
      <c r="I33" s="100">
        <v>195000</v>
      </c>
      <c r="J33" s="100"/>
    </row>
    <row r="34" spans="1:10" x14ac:dyDescent="0.2">
      <c r="A34" s="30" t="s">
        <v>113</v>
      </c>
      <c r="B34" s="13"/>
      <c r="C34" s="13"/>
      <c r="D34" s="8">
        <v>2820</v>
      </c>
      <c r="E34" s="129">
        <v>40000</v>
      </c>
      <c r="F34" s="129">
        <v>20000</v>
      </c>
      <c r="G34" s="129">
        <v>0</v>
      </c>
      <c r="H34" s="141">
        <v>20000</v>
      </c>
      <c r="I34" s="100">
        <v>20000</v>
      </c>
      <c r="J34" s="100">
        <v>20000</v>
      </c>
    </row>
    <row r="35" spans="1:10" x14ac:dyDescent="0.2">
      <c r="A35" s="30" t="s">
        <v>114</v>
      </c>
      <c r="B35" s="13"/>
      <c r="C35" s="13"/>
      <c r="D35" s="8">
        <v>2441</v>
      </c>
      <c r="E35" s="129"/>
      <c r="F35" s="129"/>
      <c r="G35" s="129"/>
      <c r="H35" s="141">
        <v>0</v>
      </c>
      <c r="I35" s="100">
        <v>3000</v>
      </c>
      <c r="J35" s="100">
        <v>3000</v>
      </c>
    </row>
    <row r="36" spans="1:10" ht="15" thickBot="1" x14ac:dyDescent="0.25">
      <c r="A36" s="30" t="s">
        <v>42</v>
      </c>
      <c r="B36" s="13" t="s">
        <v>115</v>
      </c>
      <c r="C36" s="13"/>
      <c r="D36" s="42">
        <v>2488</v>
      </c>
      <c r="E36" s="129">
        <v>30000</v>
      </c>
      <c r="F36" s="129">
        <v>40000</v>
      </c>
      <c r="G36" s="129">
        <v>30000</v>
      </c>
      <c r="H36" s="141">
        <v>40000</v>
      </c>
      <c r="I36" s="100">
        <v>25000</v>
      </c>
      <c r="J36" s="100">
        <v>18000</v>
      </c>
    </row>
    <row r="37" spans="1:10" ht="15" thickBot="1" x14ac:dyDescent="0.25">
      <c r="A37" s="36" t="s">
        <v>51</v>
      </c>
      <c r="B37" s="37"/>
      <c r="C37" s="37"/>
      <c r="D37" s="76"/>
      <c r="E37" s="127">
        <f t="shared" ref="E37" si="0">SUM(E28:E36)</f>
        <v>230000</v>
      </c>
      <c r="F37" s="130">
        <f t="shared" ref="F37" si="1">SUM(F28:F36)</f>
        <v>210000</v>
      </c>
      <c r="G37" s="130">
        <f t="shared" ref="G37:J37" si="2">SUM(G28:G36)</f>
        <v>200000</v>
      </c>
      <c r="H37" s="187">
        <f t="shared" si="2"/>
        <v>370000</v>
      </c>
      <c r="I37" s="117">
        <f t="shared" si="2"/>
        <v>570500</v>
      </c>
      <c r="J37" s="117">
        <f t="shared" si="2"/>
        <v>326000</v>
      </c>
    </row>
    <row r="38" spans="1:10" ht="15" thickBot="1" x14ac:dyDescent="0.25">
      <c r="A38" s="33"/>
      <c r="B38" s="12"/>
      <c r="C38" s="12"/>
      <c r="D38" s="12"/>
      <c r="E38" s="12"/>
      <c r="F38" s="12"/>
      <c r="G38" s="12"/>
      <c r="H38" s="12"/>
      <c r="I38" s="12"/>
      <c r="J38" s="12"/>
    </row>
    <row r="39" spans="1:10" ht="15" thickBot="1" x14ac:dyDescent="0.25">
      <c r="A39" s="38" t="s">
        <v>116</v>
      </c>
      <c r="B39" s="39"/>
      <c r="C39" s="39"/>
      <c r="D39" s="78" t="s">
        <v>20</v>
      </c>
      <c r="E39" s="131"/>
      <c r="F39" s="131"/>
      <c r="G39" s="131"/>
      <c r="H39" s="131"/>
      <c r="I39" s="131" t="s">
        <v>3</v>
      </c>
      <c r="J39" s="131" t="s">
        <v>4</v>
      </c>
    </row>
    <row r="40" spans="1:10" x14ac:dyDescent="0.2">
      <c r="A40" s="30" t="s">
        <v>103</v>
      </c>
      <c r="B40" s="13"/>
      <c r="C40" s="13"/>
      <c r="D40" s="132">
        <v>1910</v>
      </c>
      <c r="E40" s="129"/>
      <c r="F40" s="100"/>
      <c r="G40" s="129"/>
      <c r="H40" s="141">
        <v>150000</v>
      </c>
      <c r="I40" s="100">
        <v>140000</v>
      </c>
      <c r="J40" s="100">
        <v>140000</v>
      </c>
    </row>
    <row r="41" spans="1:10" x14ac:dyDescent="0.2">
      <c r="A41" s="30" t="s">
        <v>117</v>
      </c>
      <c r="B41" s="13"/>
      <c r="C41" s="13"/>
      <c r="D41" s="8">
        <v>1913</v>
      </c>
      <c r="E41" s="129"/>
      <c r="F41" s="100"/>
      <c r="G41" s="147"/>
      <c r="H41" s="141">
        <v>0</v>
      </c>
      <c r="I41" s="100">
        <v>65000</v>
      </c>
      <c r="J41" s="100">
        <v>62000</v>
      </c>
    </row>
    <row r="42" spans="1:10" x14ac:dyDescent="0.2">
      <c r="A42" s="30" t="s">
        <v>118</v>
      </c>
      <c r="B42" s="13"/>
      <c r="C42" s="13"/>
      <c r="D42" s="8">
        <v>1911</v>
      </c>
      <c r="E42" s="129"/>
      <c r="F42" s="100" t="s">
        <v>119</v>
      </c>
      <c r="G42" s="129"/>
      <c r="H42" s="141">
        <v>0</v>
      </c>
      <c r="I42" s="100" t="s">
        <v>119</v>
      </c>
      <c r="J42" s="100">
        <v>0</v>
      </c>
    </row>
    <row r="43" spans="1:10" x14ac:dyDescent="0.2">
      <c r="A43" s="30" t="s">
        <v>120</v>
      </c>
      <c r="B43" s="13"/>
      <c r="C43" s="13"/>
      <c r="D43" s="8">
        <v>1912</v>
      </c>
      <c r="E43" s="129">
        <v>50000</v>
      </c>
      <c r="F43" s="100">
        <v>100000</v>
      </c>
      <c r="G43" s="129">
        <v>200000</v>
      </c>
      <c r="H43" s="141">
        <v>90000</v>
      </c>
      <c r="I43" s="100">
        <v>130000</v>
      </c>
      <c r="J43" s="100">
        <v>145000</v>
      </c>
    </row>
    <row r="44" spans="1:10" x14ac:dyDescent="0.2">
      <c r="A44" s="30" t="s">
        <v>121</v>
      </c>
      <c r="B44" s="13"/>
      <c r="C44" s="13"/>
      <c r="D44" s="8">
        <v>1931</v>
      </c>
      <c r="E44" s="129"/>
      <c r="F44" s="100"/>
      <c r="G44" s="147"/>
      <c r="H44" s="141">
        <v>0</v>
      </c>
      <c r="I44" s="100" t="s">
        <v>119</v>
      </c>
      <c r="J44" s="100">
        <v>10000</v>
      </c>
    </row>
    <row r="45" spans="1:10" ht="15" thickBot="1" x14ac:dyDescent="0.25">
      <c r="A45" s="30" t="s">
        <v>122</v>
      </c>
      <c r="B45" s="13"/>
      <c r="C45" s="13"/>
      <c r="D45" s="42">
        <v>1933</v>
      </c>
      <c r="E45" s="129"/>
      <c r="F45" s="100"/>
      <c r="G45" s="147"/>
      <c r="H45" s="141">
        <v>10000</v>
      </c>
      <c r="I45" s="100">
        <v>25000</v>
      </c>
      <c r="J45" s="100">
        <v>25000</v>
      </c>
    </row>
    <row r="46" spans="1:10" ht="15" thickBot="1" x14ac:dyDescent="0.25">
      <c r="A46" s="36" t="s">
        <v>51</v>
      </c>
      <c r="B46" s="37"/>
      <c r="C46" s="37"/>
      <c r="D46" s="77"/>
      <c r="E46" s="148">
        <f t="shared" ref="E46" si="3">SUM(E40:E45)</f>
        <v>50000</v>
      </c>
      <c r="F46" s="115">
        <f t="shared" ref="F46" si="4">SUM(F40:F45)</f>
        <v>100000</v>
      </c>
      <c r="G46" s="177">
        <f t="shared" ref="G46:J46" si="5">SUM(G40:G45)</f>
        <v>200000</v>
      </c>
      <c r="H46" s="141">
        <f t="shared" si="5"/>
        <v>250000</v>
      </c>
      <c r="I46" s="115">
        <f t="shared" si="5"/>
        <v>360000</v>
      </c>
      <c r="J46" s="115">
        <f t="shared" si="5"/>
        <v>382000</v>
      </c>
    </row>
    <row r="47" spans="1:10" ht="15" thickBot="1" x14ac:dyDescent="0.25">
      <c r="A47" s="32"/>
      <c r="B47" s="13"/>
      <c r="C47" s="13"/>
      <c r="D47" s="83"/>
      <c r="E47" s="83"/>
      <c r="F47" s="83"/>
      <c r="G47" s="83"/>
      <c r="H47" s="141"/>
      <c r="I47" s="83"/>
      <c r="J47" s="83"/>
    </row>
    <row r="48" spans="1:10" ht="15" thickBot="1" x14ac:dyDescent="0.25">
      <c r="A48" s="40" t="s">
        <v>123</v>
      </c>
      <c r="B48" s="43"/>
      <c r="C48" s="43"/>
      <c r="D48" s="78" t="s">
        <v>20</v>
      </c>
      <c r="E48" s="131"/>
      <c r="F48" s="131"/>
      <c r="G48" s="131"/>
      <c r="H48" s="187"/>
      <c r="I48" s="131" t="s">
        <v>3</v>
      </c>
      <c r="J48" s="131" t="s">
        <v>4</v>
      </c>
    </row>
    <row r="49" spans="1:10" x14ac:dyDescent="0.2">
      <c r="A49" s="30" t="s">
        <v>124</v>
      </c>
      <c r="B49" s="13"/>
      <c r="C49" s="13"/>
      <c r="D49" s="26">
        <v>1415</v>
      </c>
      <c r="E49" s="129">
        <v>32000</v>
      </c>
      <c r="F49" s="100">
        <v>32000</v>
      </c>
      <c r="G49" s="129">
        <v>30000</v>
      </c>
      <c r="H49" s="141">
        <v>40000</v>
      </c>
      <c r="I49" s="100">
        <v>30000</v>
      </c>
      <c r="J49" s="100">
        <v>30000</v>
      </c>
    </row>
    <row r="50" spans="1:10" x14ac:dyDescent="0.2">
      <c r="A50" s="30" t="s">
        <v>125</v>
      </c>
      <c r="B50" s="13"/>
      <c r="C50" s="13"/>
      <c r="D50" s="8">
        <v>1416</v>
      </c>
      <c r="E50" s="129">
        <v>56000</v>
      </c>
      <c r="F50" s="100">
        <v>44000</v>
      </c>
      <c r="G50" s="129">
        <v>60000</v>
      </c>
      <c r="H50" s="141">
        <v>60000</v>
      </c>
      <c r="I50" s="100">
        <v>39000</v>
      </c>
      <c r="J50" s="100">
        <v>39000</v>
      </c>
    </row>
    <row r="51" spans="1:10" ht="15" thickBot="1" x14ac:dyDescent="0.25">
      <c r="A51" s="30" t="s">
        <v>129</v>
      </c>
      <c r="B51" s="13"/>
      <c r="C51" s="13"/>
      <c r="D51" s="50">
        <v>1416</v>
      </c>
      <c r="E51" s="129">
        <v>44000</v>
      </c>
      <c r="F51" s="100">
        <v>44000</v>
      </c>
      <c r="G51" s="129"/>
      <c r="H51" s="141"/>
      <c r="I51" s="100"/>
      <c r="J51" s="100"/>
    </row>
    <row r="52" spans="1:10" ht="15" thickBot="1" x14ac:dyDescent="0.25">
      <c r="A52" s="36" t="s">
        <v>51</v>
      </c>
      <c r="B52" s="37"/>
      <c r="C52" s="37"/>
      <c r="D52" s="82"/>
      <c r="E52" s="149">
        <f>SUM(E49:E50)</f>
        <v>88000</v>
      </c>
      <c r="F52" s="116">
        <f>SUM(F49:F51)</f>
        <v>120000</v>
      </c>
      <c r="G52" s="178">
        <f>SUM(G49:G50)</f>
        <v>90000</v>
      </c>
      <c r="H52" s="141">
        <v>100000</v>
      </c>
      <c r="I52" s="116">
        <f>SUM(I49:I50)</f>
        <v>69000</v>
      </c>
      <c r="J52" s="116">
        <f>SUM(J49:J50)</f>
        <v>69000</v>
      </c>
    </row>
    <row r="54" spans="1:10" x14ac:dyDescent="0.2">
      <c r="A54" s="118"/>
    </row>
    <row r="55" spans="1:10" x14ac:dyDescent="0.2">
      <c r="A55" s="118"/>
    </row>
    <row r="56" spans="1:10" x14ac:dyDescent="0.2">
      <c r="A56" s="118"/>
    </row>
    <row r="57" spans="1:10" x14ac:dyDescent="0.2">
      <c r="A57" s="118"/>
    </row>
    <row r="58" spans="1:10" x14ac:dyDescent="0.2">
      <c r="A58" s="118"/>
    </row>
    <row r="59" spans="1:10" x14ac:dyDescent="0.2">
      <c r="A59" s="119"/>
    </row>
    <row r="60" spans="1:10" x14ac:dyDescent="0.2">
      <c r="A60" s="118"/>
    </row>
  </sheetData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B4451448B5024C9AFD8004339B680A" ma:contentTypeVersion="16" ma:contentTypeDescription="Create a new document." ma:contentTypeScope="" ma:versionID="db27aade8f0ef5f226c3571c89cff0c2">
  <xsd:schema xmlns:xsd="http://www.w3.org/2001/XMLSchema" xmlns:xs="http://www.w3.org/2001/XMLSchema" xmlns:p="http://schemas.microsoft.com/office/2006/metadata/properties" xmlns:ns1="http://schemas.microsoft.com/sharepoint/v3" xmlns:ns2="d4e553d0-f92a-4c4f-b3e1-d56cab900eb7" xmlns:ns3="3f563977-8289-4c40-a91a-34ef39a8d5ff" targetNamespace="http://schemas.microsoft.com/office/2006/metadata/properties" ma:root="true" ma:fieldsID="a0c773220744075a3040905f8be3a16b" ns1:_="" ns2:_="" ns3:_="">
    <xsd:import namespace="http://schemas.microsoft.com/sharepoint/v3"/>
    <xsd:import namespace="d4e553d0-f92a-4c4f-b3e1-d56cab900eb7"/>
    <xsd:import namespace="3f563977-8289-4c40-a91a-34ef39a8d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553d0-f92a-4c4f-b3e1-d56cab900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06f4e7a-5f2a-46e2-a2e6-7e9634f15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63977-8289-4c40-a91a-34ef39a8d5f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2595c2d-e250-4f2f-b542-5af32a9c1e43}" ma:internalName="TaxCatchAll" ma:showField="CatchAllData" ma:web="3f563977-8289-4c40-a91a-34ef39a8d5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4e553d0-f92a-4c4f-b3e1-d56cab900eb7">
      <Terms xmlns="http://schemas.microsoft.com/office/infopath/2007/PartnerControls"/>
    </lcf76f155ced4ddcb4097134ff3c332f>
    <TaxCatchAll xmlns="3f563977-8289-4c40-a91a-34ef39a8d5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62E31-63F8-4316-BEC0-820EE7E3C54F}"/>
</file>

<file path=customXml/itemProps2.xml><?xml version="1.0" encoding="utf-8"?>
<ds:datastoreItem xmlns:ds="http://schemas.openxmlformats.org/officeDocument/2006/customXml" ds:itemID="{A3E7EB69-A16C-4074-8133-1B06FDFBDBA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4e553d0-f92a-4c4f-b3e1-d56cab900eb7"/>
    <ds:schemaRef ds:uri="3f563977-8289-4c40-a91a-34ef39a8d5ff"/>
  </ds:schemaRefs>
</ds:datastoreItem>
</file>

<file path=customXml/itemProps3.xml><?xml version="1.0" encoding="utf-8"?>
<ds:datastoreItem xmlns:ds="http://schemas.openxmlformats.org/officeDocument/2006/customXml" ds:itemID="{35F914ED-85D3-439E-98FB-86726E2CF8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8065023-a506-47de-8e1d-aea5498cc974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Hovedbudget</vt:lpstr>
      <vt:lpstr>Faste opgaver</vt:lpstr>
      <vt:lpstr>Enkeltstående opgaver</vt:lpstr>
      <vt:lpstr>Funktioner og roller</vt:lpstr>
      <vt:lpstr>Drift</vt:lpstr>
      <vt:lpstr>'Enkeltstående opgaver'!Print_Area</vt:lpstr>
      <vt:lpstr>'Funktioner og roller'!Print_Area</vt:lpstr>
    </vt:vector>
  </TitlesOfParts>
  <Manager/>
  <Company>Danske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b77338</dc:creator>
  <cp:keywords/>
  <dc:description/>
  <cp:lastModifiedBy>Dorte Annette Bielefeldt</cp:lastModifiedBy>
  <cp:revision/>
  <dcterms:created xsi:type="dcterms:W3CDTF">2013-10-08T10:49:51Z</dcterms:created>
  <dcterms:modified xsi:type="dcterms:W3CDTF">2025-11-11T15:44:43Z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65023-a506-47de-8e1d-aea5498cc974_Enabled">
    <vt:lpwstr>true</vt:lpwstr>
  </property>
  <property fmtid="{D5CDD505-2E9C-101B-9397-08002B2CF9AE}" pid="3" name="MSIP_Label_98065023-a506-47de-8e1d-aea5498cc974_SetDate">
    <vt:lpwstr>2022-02-16T11:09:53Z</vt:lpwstr>
  </property>
  <property fmtid="{D5CDD505-2E9C-101B-9397-08002B2CF9AE}" pid="4" name="MSIP_Label_98065023-a506-47de-8e1d-aea5498cc974_Method">
    <vt:lpwstr>Privileged</vt:lpwstr>
  </property>
  <property fmtid="{D5CDD505-2E9C-101B-9397-08002B2CF9AE}" pid="5" name="MSIP_Label_98065023-a506-47de-8e1d-aea5498cc974_Name">
    <vt:lpwstr>Internal</vt:lpwstr>
  </property>
  <property fmtid="{D5CDD505-2E9C-101B-9397-08002B2CF9AE}" pid="6" name="MSIP_Label_98065023-a506-47de-8e1d-aea5498cc974_SiteId">
    <vt:lpwstr>c7d1b6e9-1447-457b-9223-ac25df4941bf</vt:lpwstr>
  </property>
  <property fmtid="{D5CDD505-2E9C-101B-9397-08002B2CF9AE}" pid="7" name="MSIP_Label_98065023-a506-47de-8e1d-aea5498cc974_ActionId">
    <vt:lpwstr>783802a3-342c-4d4a-89d5-b2d6920b5a49</vt:lpwstr>
  </property>
  <property fmtid="{D5CDD505-2E9C-101B-9397-08002B2CF9AE}" pid="8" name="MSIP_Label_98065023-a506-47de-8e1d-aea5498cc974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0x010100D4B4451448B5024C9AFD8004339B680A</vt:lpwstr>
  </property>
</Properties>
</file>