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B50238\Downloads\"/>
    </mc:Choice>
  </mc:AlternateContent>
  <xr:revisionPtr revIDLastSave="0" documentId="13_ncr:1_{ADBC58E5-A1E3-4799-ADB6-3F141BB2A4CB}" xr6:coauthVersionLast="47" xr6:coauthVersionMax="47" xr10:uidLastSave="{00000000-0000-0000-0000-000000000000}"/>
  <bookViews>
    <workbookView xWindow="39345" yWindow="720" windowWidth="31500" windowHeight="17970" xr2:uid="{B37D69A5-68FA-47D2-A226-9113D2C96512}"/>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7" i="1"/>
  <c r="C27" i="1"/>
  <c r="C26" i="1"/>
  <c r="C36" i="1"/>
  <c r="C35" i="1"/>
  <c r="C24" i="1" l="1"/>
  <c r="C29" i="1" s="1"/>
  <c r="C15" i="1"/>
  <c r="C20" i="1" s="1"/>
  <c r="C33" i="1"/>
  <c r="C38" i="1" s="1"/>
</calcChain>
</file>

<file path=xl/sharedStrings.xml><?xml version="1.0" encoding="utf-8"?>
<sst xmlns="http://schemas.openxmlformats.org/spreadsheetml/2006/main" count="35" uniqueCount="21">
  <si>
    <t>Danske Bank</t>
  </si>
  <si>
    <t xml:space="preserve">The salary limit under the company collective agreement is on contract </t>
  </si>
  <si>
    <t>Care days</t>
  </si>
  <si>
    <t>(5 days a year)</t>
  </si>
  <si>
    <t>6. holiday week</t>
  </si>
  <si>
    <t>The employer's pension contribution</t>
  </si>
  <si>
    <t>Pension contributions in VOKen are 13.90% - the difference is entered in the field</t>
  </si>
  <si>
    <t>Special holiday supplement</t>
  </si>
  <si>
    <t>NB! The value of the special holiday supplement is 2.75% if it is included in your monthly salary, because you continue to receive 1.00% annual holiday supplement in accordance with the Danish Holiday Act.</t>
  </si>
  <si>
    <t xml:space="preserve">The value of the compensation for St. Bededag is calculated on the basis of total monthly salary including own pension contributions + employer's pension contribution + special holiday supplement. </t>
  </si>
  <si>
    <t>Salary limit
Contract staff (1 July 2025)</t>
  </si>
  <si>
    <t>Total fixed monthly salary, including own pension contribution</t>
  </si>
  <si>
    <t>The value of care days</t>
  </si>
  <si>
    <t>The value of the 6th holiday week</t>
  </si>
  <si>
    <t>The value of the special holiday supplement</t>
  </si>
  <si>
    <t>The value of the employer's pension contribution</t>
  </si>
  <si>
    <t>Salary limit
Contract staff (1 July 2026)</t>
  </si>
  <si>
    <t>Salary limit
Contract staff (1 July 2027)</t>
  </si>
  <si>
    <r>
      <t xml:space="preserve">As a contract employee, it is important that you regularly check whether your monthly salary is above or below the pay limit for employment on a contract basis in Danske Bank's corporate collective agreement (group collective agreement). For if your monthly salary is below the salary limit of the Danish newspaper VOKen, you cannot be employed on a contract basis, which means that you are either covered by all the VOKen terms, e.g. the annual general salary increase, etc. like other employees, or the Bank will raise your monthly salary. thus it exceeds the pay limit and you can still be employed on contract.
If it turns out that your monthly salary is lower than the salary limit for contract employees, then it may also mean that you may have money to benefit, so it is very important that you contact Financial Services Union Denmark if you are employed on an individual contract, and this turns out, Your monthly salary is lower than the salary limit of the VOK
The salary limit for contract employment with Danske Bank depends on the value of </t>
    </r>
    <r>
      <rPr>
        <b/>
        <i/>
        <sz val="10"/>
        <rFont val="Aptos"/>
        <family val="2"/>
      </rPr>
      <t>the employee's care days, holidays stipulated by the collective agreement/6. Holiday week, employer's pension contributions, especially holiday supplement and the compensation for St. Bededag</t>
    </r>
    <r>
      <rPr>
        <sz val="10"/>
        <rFont val="Aptos"/>
        <family val="2"/>
      </rPr>
      <t xml:space="preserve"> are included in your monthly salary when you are employed on a contract or you continue to be entitled to these terms, just as your colleagues who are not employed on contract. 
To help you find out whether your monthly salary is above or below the salary limit for contract employees, we have calculated the pay limit below, so that you can quickly and easily check whether your monthly salary is above or below VOKen's pay limit for contract employees. </t>
    </r>
  </si>
  <si>
    <r>
      <t xml:space="preserve">Danske Bank has employed on contract (a), and the bank has therefore prepared one template which HR typically uses for most contracts. According to this template, your individual contract States that when you are employed on a contract you no longer have the right to  </t>
    </r>
    <r>
      <rPr>
        <b/>
        <i/>
        <sz val="10"/>
        <color theme="1"/>
        <rFont val="Aptos"/>
        <family val="2"/>
      </rPr>
      <t xml:space="preserve">care days and special holiday supplement and that the employer's pension contribution is reduced by 0.65%.
</t>
    </r>
    <r>
      <rPr>
        <sz val="10"/>
        <color theme="1"/>
        <rFont val="Aptos"/>
        <family val="2"/>
      </rPr>
      <t xml:space="preserve">However, as your contract states that you are not entitled to these terms, you are entitled to increase your monthly salary by the value of these terms. In other word, then the pay limit for contract employment with Danske Bank must be increased by the value of these terms that you are no longer entitled to following your employment on a contract.
Below we have therefore calculated the pay limit for contract employment at Danske Bank in 2025, 2026 and 2027. So you can easily compare your monthly salary including your own pension contributions from your latest payslip with the calculated pay limit below to check whether your monthly salary is above or below the pay limit for contract employment with Danske Bank.           
If your monthly salary including your own pension contributions is lower than the pay limit below, you cannot be employed on any contract. This means that Danske Bank will either increase your monthly salary in such a way exceed the pay threshold. or that you no longer have to be employed on a contract and thus be covered by all the terms of employment and pay of the VOKen, like your colleagues who are not employed on a contract. it is also a good idea to contact Financial Services Union Denmark, if the it turns out that your monthly salary including own pension contributions is lower than the salary threshold, so we can help ensure that you receive the correct compensation. </t>
    </r>
  </si>
  <si>
    <t>Appendix St. Bededag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</si>
</sst>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quot;kr.&quot;_-;\-* #,##0\ &quot;kr.&quot;_-;_-* &quot;-&quot;??\ &quot;kr.&quot;_-;_-@_-"/>
    <numFmt numFmtId="165" formatCode="0.000%"/>
  </numFmts>
  <fonts count="17" x14ac:knownFonts="1">
    <font>
      <sz val="11"/>
      <color theme="1"/>
      <name val="Aptos Narrow"/>
      <family val="2"/>
      <scheme val="minor"/>
    </font>
    <font>
      <b/>
      <sz val="28"/>
      <color rgb="FFFF0000"/>
      <name val="Aptos Narrow"/>
      <family val="2"/>
      <scheme val="minor"/>
    </font>
    <font>
      <sz val="10"/>
      <name val="Aptos"/>
      <family val="2"/>
    </font>
    <font>
      <b/>
      <i/>
      <sz val="10"/>
      <name val="Aptos"/>
      <family val="2"/>
    </font>
    <font>
      <b/>
      <sz val="10"/>
      <name val="Aptos"/>
      <family val="2"/>
    </font>
    <font>
      <b/>
      <sz val="18"/>
      <color theme="1"/>
      <name val="Aptos"/>
      <family val="2"/>
    </font>
    <font>
      <sz val="10"/>
      <color theme="1"/>
      <name val="Aptos"/>
      <family val="2"/>
    </font>
    <font>
      <b/>
      <i/>
      <sz val="10"/>
      <color theme="1"/>
      <name val="Aptos"/>
      <family val="2"/>
    </font>
    <font>
      <sz val="10"/>
      <name val="Arial"/>
      <family val="2"/>
    </font>
    <font>
      <sz val="10"/>
      <color theme="1"/>
      <name val="Arial"/>
      <family val="2"/>
    </font>
    <font>
      <b/>
      <sz val="12"/>
      <color rgb="FF000000"/>
      <name val="Arial"/>
      <family val="2"/>
    </font>
    <font>
      <b/>
      <sz val="10"/>
      <color rgb="FFFF0000"/>
      <name val="Arial"/>
      <family val="2"/>
    </font>
    <font>
      <b/>
      <sz val="10"/>
      <color theme="1"/>
      <name val="Aptos"/>
      <family val="2"/>
    </font>
    <font>
      <sz val="11"/>
      <color theme="1"/>
      <name val="Aptos"/>
      <family val="2"/>
    </font>
    <font>
      <b/>
      <sz val="12"/>
      <color rgb="FF000000"/>
      <name val="Aptos"/>
      <family val="2"/>
    </font>
    <font>
      <sz val="10"/>
      <color rgb="FF000000"/>
      <name val="Aptos"/>
      <family val="2"/>
    </font>
    <font>
      <b/>
      <sz val="10"/>
      <color rgb="FF000000"/>
      <name val="Aptos"/>
      <family val="2"/>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rgb="FF00000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8" fillId="0" borderId="0" xfId="0" applyFont="1" applyAlignment="1">
      <alignment horizontal="left"/>
    </xf>
    <xf numFmtId="0" fontId="8" fillId="0" borderId="0" xfId="0" applyFont="1" applyAlignment="1">
      <alignment wrapText="1"/>
    </xf>
    <xf numFmtId="0" fontId="9" fillId="0" borderId="0" xfId="0" applyFont="1"/>
    <xf numFmtId="164" fontId="8" fillId="0" borderId="0" xfId="0" applyNumberFormat="1" applyFont="1" applyAlignment="1">
      <alignment wrapText="1"/>
    </xf>
    <xf numFmtId="0" fontId="11" fillId="0" borderId="0" xfId="0" applyFont="1"/>
    <xf numFmtId="0" fontId="8" fillId="0" borderId="0" xfId="0" applyFont="1"/>
    <xf numFmtId="0" fontId="10" fillId="0" borderId="0" xfId="0" applyFont="1" applyAlignment="1">
      <alignment wrapText="1"/>
    </xf>
    <xf numFmtId="164" fontId="10" fillId="0" borderId="0" xfId="0" applyNumberFormat="1" applyFont="1"/>
    <xf numFmtId="0" fontId="12" fillId="0" borderId="4" xfId="0" applyFont="1" applyBorder="1"/>
    <xf numFmtId="10" fontId="6" fillId="0" borderId="4" xfId="0" applyNumberFormat="1" applyFont="1" applyBorder="1" applyAlignment="1">
      <alignment horizontal="right"/>
    </xf>
    <xf numFmtId="0" fontId="6" fillId="0" borderId="0" xfId="0" applyFont="1"/>
    <xf numFmtId="0" fontId="4" fillId="0" borderId="4" xfId="0" applyFont="1" applyBorder="1"/>
    <xf numFmtId="165" fontId="2" fillId="0" borderId="4" xfId="0" applyNumberFormat="1" applyFont="1" applyBorder="1" applyAlignment="1">
      <alignment horizontal="right"/>
    </xf>
    <xf numFmtId="0" fontId="6" fillId="0" borderId="0" xfId="0" applyFont="1" applyAlignment="1">
      <alignment horizontal="left"/>
    </xf>
    <xf numFmtId="0" fontId="2" fillId="0" borderId="0" xfId="0" applyFont="1" applyAlignment="1">
      <alignment wrapText="1"/>
    </xf>
    <xf numFmtId="0" fontId="13" fillId="0" borderId="0" xfId="0" applyFont="1"/>
    <xf numFmtId="0" fontId="14" fillId="3" borderId="4" xfId="0" applyFont="1" applyFill="1" applyBorder="1" applyAlignment="1">
      <alignment wrapText="1"/>
    </xf>
    <xf numFmtId="0" fontId="15" fillId="0" borderId="0" xfId="0" applyFont="1"/>
    <xf numFmtId="0" fontId="15" fillId="0" borderId="4" xfId="0" applyFont="1" applyBorder="1"/>
    <xf numFmtId="164" fontId="15" fillId="0" borderId="4" xfId="0" applyNumberFormat="1" applyFont="1" applyBorder="1"/>
    <xf numFmtId="0" fontId="2" fillId="0" borderId="4" xfId="0" applyFont="1" applyBorder="1"/>
    <xf numFmtId="164" fontId="16" fillId="3" borderId="4" xfId="0" applyNumberFormat="1" applyFont="1" applyFill="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10" fontId="6" fillId="0" borderId="1" xfId="0" applyNumberFormat="1" applyFont="1" applyBorder="1" applyAlignment="1">
      <alignment horizontal="left"/>
    </xf>
    <xf numFmtId="10" fontId="6" fillId="0" borderId="2" xfId="0" applyNumberFormat="1" applyFont="1" applyBorder="1" applyAlignment="1">
      <alignment horizontal="left"/>
    </xf>
    <xf numFmtId="10" fontId="6" fillId="0" borderId="3" xfId="0" applyNumberFormat="1" applyFont="1" applyBorder="1" applyAlignment="1">
      <alignment horizontal="left"/>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CDE0-569B-409D-90B9-23CD1905E29F}">
  <dimension ref="B2:S39"/>
  <sheetViews>
    <sheetView tabSelected="1" topLeftCell="A9" zoomScale="120" zoomScaleNormal="120" workbookViewId="0">
      <selection activeCell="E37" sqref="E37"/>
    </sheetView>
  </sheetViews>
  <sheetFormatPr defaultRowHeight="15" x14ac:dyDescent="0.25"/>
  <cols>
    <col min="2" max="2" width="42" bestFit="1" customWidth="1"/>
    <col min="3" max="3" width="22.140625" customWidth="1"/>
    <col min="4" max="4" width="13.5703125" bestFit="1" customWidth="1"/>
    <col min="5" max="5" width="34" customWidth="1"/>
    <col min="6" max="6" width="13.140625" bestFit="1" customWidth="1"/>
    <col min="7" max="7" width="29" bestFit="1" customWidth="1"/>
    <col min="8" max="8" width="7.5703125" bestFit="1" customWidth="1"/>
    <col min="9" max="9" width="4" customWidth="1"/>
    <col min="10" max="10" width="9.7109375" customWidth="1"/>
    <col min="11" max="11" width="8.140625" customWidth="1"/>
    <col min="12" max="12" width="11" customWidth="1"/>
    <col min="13" max="13" width="11.42578125" customWidth="1"/>
    <col min="14" max="14" width="17.42578125" customWidth="1"/>
    <col min="15" max="15" width="34" customWidth="1"/>
    <col min="16" max="16" width="13.140625" bestFit="1" customWidth="1"/>
    <col min="17" max="17" width="63.5703125" customWidth="1"/>
    <col min="18" max="18" width="22.140625" customWidth="1"/>
    <col min="19" max="19" width="13.5703125" bestFit="1" customWidth="1"/>
  </cols>
  <sheetData>
    <row r="2" spans="2:19" ht="36" x14ac:dyDescent="0.55000000000000004">
      <c r="B2" s="1" t="s">
        <v>0</v>
      </c>
    </row>
    <row r="3" spans="2:19" ht="191.25" customHeight="1" x14ac:dyDescent="0.25">
      <c r="B3" s="24" t="s">
        <v>18</v>
      </c>
      <c r="C3" s="25"/>
      <c r="D3" s="25"/>
      <c r="E3" s="25"/>
      <c r="F3" s="25"/>
      <c r="G3" s="26"/>
    </row>
    <row r="5" spans="2:19" ht="24" x14ac:dyDescent="0.4">
      <c r="B5" s="33" t="s">
        <v>1</v>
      </c>
      <c r="C5" s="34"/>
      <c r="D5" s="34"/>
      <c r="E5" s="34"/>
      <c r="F5" s="34"/>
      <c r="G5" s="35"/>
    </row>
    <row r="6" spans="2:19" ht="203.25" customHeight="1" x14ac:dyDescent="0.25">
      <c r="B6" s="30" t="s">
        <v>19</v>
      </c>
      <c r="C6" s="31"/>
      <c r="D6" s="31"/>
      <c r="E6" s="31"/>
      <c r="F6" s="31"/>
      <c r="G6" s="32"/>
    </row>
    <row r="8" spans="2:19" x14ac:dyDescent="0.25">
      <c r="B8" s="2"/>
      <c r="C8" s="3"/>
      <c r="D8" s="3"/>
      <c r="E8" s="3"/>
      <c r="F8" s="3"/>
      <c r="G8" s="10" t="s">
        <v>2</v>
      </c>
      <c r="H8" s="11">
        <v>1.9199999999999998E-2</v>
      </c>
      <c r="I8" s="27" t="s">
        <v>3</v>
      </c>
      <c r="J8" s="28"/>
      <c r="K8" s="28"/>
      <c r="L8" s="28"/>
      <c r="M8" s="29"/>
      <c r="N8" s="12"/>
      <c r="O8" s="12"/>
      <c r="P8" s="12"/>
      <c r="Q8" s="12"/>
      <c r="R8" s="4"/>
      <c r="S8" s="4"/>
    </row>
    <row r="9" spans="2:19" ht="15.75" x14ac:dyDescent="0.25">
      <c r="D9" s="3"/>
      <c r="E9" s="8"/>
      <c r="F9" s="3"/>
      <c r="G9" s="10" t="s">
        <v>4</v>
      </c>
      <c r="H9" s="11">
        <v>1.9199999999999998E-2</v>
      </c>
      <c r="I9" s="27" t="s">
        <v>3</v>
      </c>
      <c r="J9" s="28"/>
      <c r="K9" s="28"/>
      <c r="L9" s="28"/>
      <c r="M9" s="29"/>
      <c r="N9" s="12"/>
      <c r="O9" s="12"/>
      <c r="P9" s="12"/>
      <c r="Q9" s="12"/>
      <c r="R9" s="12"/>
      <c r="S9" s="12"/>
    </row>
    <row r="10" spans="2:19" ht="30" customHeight="1" x14ac:dyDescent="0.25">
      <c r="D10" s="3"/>
      <c r="E10" s="5"/>
      <c r="F10" s="3"/>
      <c r="G10" s="10" t="s">
        <v>5</v>
      </c>
      <c r="H10" s="11">
        <v>6.4999999999999997E-3</v>
      </c>
      <c r="I10" s="30" t="s">
        <v>6</v>
      </c>
      <c r="J10" s="31"/>
      <c r="K10" s="31"/>
      <c r="L10" s="31"/>
      <c r="M10" s="32"/>
      <c r="N10" s="15"/>
      <c r="O10" s="15"/>
      <c r="P10" s="12"/>
      <c r="Q10" s="12"/>
      <c r="R10" s="12"/>
      <c r="S10" s="12"/>
    </row>
    <row r="11" spans="2:19" ht="41.25" customHeight="1" x14ac:dyDescent="0.25">
      <c r="D11" s="3"/>
      <c r="E11" s="5"/>
      <c r="F11" s="3"/>
      <c r="G11" s="10" t="s">
        <v>7</v>
      </c>
      <c r="H11" s="11">
        <v>2.75E-2</v>
      </c>
      <c r="I11" s="30" t="s">
        <v>8</v>
      </c>
      <c r="J11" s="31"/>
      <c r="K11" s="31"/>
      <c r="L11" s="31"/>
      <c r="M11" s="32"/>
      <c r="N11" s="15"/>
      <c r="O11" s="15"/>
      <c r="P11" s="15"/>
      <c r="Q11" s="15"/>
      <c r="R11" s="15"/>
      <c r="S11" s="15"/>
    </row>
    <row r="12" spans="2:19" ht="54.75" customHeight="1" x14ac:dyDescent="0.25">
      <c r="D12" s="3"/>
      <c r="E12" s="5"/>
      <c r="F12" s="3"/>
      <c r="G12" s="13" t="s">
        <v>20</v>
      </c>
      <c r="H12" s="14">
        <v>5.2900000000000004E-3</v>
      </c>
      <c r="I12" s="24" t="s">
        <v>9</v>
      </c>
      <c r="J12" s="25"/>
      <c r="K12" s="25"/>
      <c r="L12" s="25"/>
      <c r="M12" s="26"/>
      <c r="N12" s="16"/>
      <c r="O12" s="16"/>
      <c r="P12" s="16"/>
      <c r="Q12" s="16"/>
      <c r="R12" s="17"/>
      <c r="S12" s="17"/>
    </row>
    <row r="13" spans="2:19" ht="31.5" x14ac:dyDescent="0.25">
      <c r="B13" s="18" t="s">
        <v>10</v>
      </c>
      <c r="C13" s="19"/>
      <c r="D13" s="3"/>
      <c r="E13" s="8"/>
      <c r="F13" s="3"/>
      <c r="G13" s="3"/>
      <c r="H13" s="3"/>
      <c r="I13" s="3"/>
      <c r="J13" s="3"/>
      <c r="K13" s="3"/>
      <c r="L13" s="6"/>
    </row>
    <row r="14" spans="2:19" x14ac:dyDescent="0.25">
      <c r="B14" s="20" t="s">
        <v>11</v>
      </c>
      <c r="C14" s="21">
        <v>79200</v>
      </c>
      <c r="D14" s="3"/>
      <c r="E14" s="3"/>
      <c r="F14" s="3"/>
      <c r="G14" s="3"/>
      <c r="H14" s="3"/>
      <c r="I14" s="3"/>
      <c r="J14" s="3"/>
      <c r="K14" s="3"/>
      <c r="L14" s="6"/>
    </row>
    <row r="15" spans="2:19" x14ac:dyDescent="0.25">
      <c r="B15" s="20" t="s">
        <v>12</v>
      </c>
      <c r="C15" s="21">
        <f>(C14+C17+C18)*H8</f>
        <v>1572.34176</v>
      </c>
      <c r="D15" s="3"/>
      <c r="E15" s="3"/>
      <c r="F15" s="3"/>
      <c r="G15" s="3"/>
      <c r="H15" s="3"/>
      <c r="I15" s="3"/>
      <c r="J15" s="3"/>
      <c r="K15" s="3"/>
      <c r="L15" s="6"/>
    </row>
    <row r="16" spans="2:19" x14ac:dyDescent="0.25">
      <c r="B16" s="20" t="s">
        <v>13</v>
      </c>
      <c r="C16" s="21">
        <v>0</v>
      </c>
      <c r="D16" s="3"/>
      <c r="E16" s="3"/>
      <c r="F16" s="3"/>
      <c r="G16" s="3"/>
      <c r="H16" s="3"/>
      <c r="I16" s="3"/>
      <c r="J16" s="3"/>
      <c r="K16" s="3"/>
      <c r="L16" s="6"/>
    </row>
    <row r="17" spans="2:12" x14ac:dyDescent="0.25">
      <c r="B17" s="20" t="s">
        <v>14</v>
      </c>
      <c r="C17" s="21">
        <f>C14*H11</f>
        <v>2178</v>
      </c>
      <c r="D17" s="3"/>
      <c r="E17" s="3"/>
      <c r="F17" s="3"/>
      <c r="G17" s="3"/>
      <c r="H17" s="3"/>
      <c r="I17" s="3"/>
      <c r="J17" s="3"/>
      <c r="K17" s="3"/>
      <c r="L17" s="6"/>
    </row>
    <row r="18" spans="2:12" x14ac:dyDescent="0.25">
      <c r="B18" s="20" t="s">
        <v>15</v>
      </c>
      <c r="C18" s="21">
        <f>C14*H10</f>
        <v>514.79999999999995</v>
      </c>
      <c r="D18" s="3"/>
      <c r="E18" s="3"/>
      <c r="F18" s="3"/>
      <c r="G18" s="3"/>
      <c r="H18" s="3"/>
      <c r="I18" s="3"/>
      <c r="J18" s="3"/>
      <c r="K18" s="3"/>
      <c r="L18" s="6"/>
    </row>
    <row r="19" spans="2:12" x14ac:dyDescent="0.25">
      <c r="B19" s="22" t="s">
        <v>20</v>
      </c>
      <c r="C19" s="21">
        <v>0</v>
      </c>
      <c r="D19" s="7"/>
      <c r="E19" s="3"/>
      <c r="F19" s="3"/>
      <c r="G19" s="3"/>
      <c r="H19" s="3"/>
      <c r="I19" s="3"/>
      <c r="J19" s="3"/>
      <c r="K19" s="3"/>
      <c r="L19" s="6"/>
    </row>
    <row r="20" spans="2:12" ht="15.75" x14ac:dyDescent="0.25">
      <c r="B20" s="20"/>
      <c r="C20" s="23">
        <f>SUM(C14:C19)</f>
        <v>83465.141759999999</v>
      </c>
      <c r="D20" s="3"/>
      <c r="E20" s="9"/>
      <c r="F20" s="3"/>
      <c r="G20" s="3"/>
      <c r="H20" s="3"/>
      <c r="I20" s="3"/>
      <c r="J20" s="3"/>
      <c r="K20" s="3"/>
      <c r="L20" s="6"/>
    </row>
    <row r="21" spans="2:12" x14ac:dyDescent="0.25">
      <c r="B21" s="12"/>
      <c r="C21" s="12"/>
    </row>
    <row r="22" spans="2:12" ht="31.5" x14ac:dyDescent="0.25">
      <c r="B22" s="18" t="s">
        <v>16</v>
      </c>
      <c r="C22" s="19"/>
    </row>
    <row r="23" spans="2:12" x14ac:dyDescent="0.25">
      <c r="B23" s="20" t="s">
        <v>11</v>
      </c>
      <c r="C23" s="21">
        <v>81200</v>
      </c>
    </row>
    <row r="24" spans="2:12" x14ac:dyDescent="0.25">
      <c r="B24" s="20" t="s">
        <v>12</v>
      </c>
      <c r="C24" s="21">
        <f>(C23+C26+C27)*H8</f>
        <v>1612.04736</v>
      </c>
    </row>
    <row r="25" spans="2:12" x14ac:dyDescent="0.25">
      <c r="B25" s="20" t="s">
        <v>13</v>
      </c>
      <c r="C25" s="21">
        <v>0</v>
      </c>
    </row>
    <row r="26" spans="2:12" x14ac:dyDescent="0.25">
      <c r="B26" s="20" t="s">
        <v>14</v>
      </c>
      <c r="C26" s="21">
        <f>C23*H11</f>
        <v>2233</v>
      </c>
    </row>
    <row r="27" spans="2:12" x14ac:dyDescent="0.25">
      <c r="B27" s="20" t="s">
        <v>15</v>
      </c>
      <c r="C27" s="21">
        <f>C23*H10</f>
        <v>527.79999999999995</v>
      </c>
    </row>
    <row r="28" spans="2:12" x14ac:dyDescent="0.25">
      <c r="B28" s="22" t="s">
        <v>20</v>
      </c>
      <c r="C28" s="21">
        <v>0</v>
      </c>
    </row>
    <row r="29" spans="2:12" x14ac:dyDescent="0.25">
      <c r="B29" s="20"/>
      <c r="C29" s="23">
        <f>SUM(C23:C28)</f>
        <v>85572.84736</v>
      </c>
    </row>
    <row r="30" spans="2:12" x14ac:dyDescent="0.25">
      <c r="B30" s="12"/>
      <c r="C30" s="12"/>
    </row>
    <row r="31" spans="2:12" ht="31.5" x14ac:dyDescent="0.25">
      <c r="B31" s="18" t="s">
        <v>17</v>
      </c>
      <c r="C31" s="19"/>
    </row>
    <row r="32" spans="2:12" x14ac:dyDescent="0.25">
      <c r="B32" s="20" t="s">
        <v>11</v>
      </c>
      <c r="C32" s="21">
        <v>83250</v>
      </c>
    </row>
    <row r="33" spans="2:3" x14ac:dyDescent="0.25">
      <c r="B33" s="20" t="s">
        <v>12</v>
      </c>
      <c r="C33" s="21">
        <f>(C32+C35+C36)*H8</f>
        <v>1652.7456</v>
      </c>
    </row>
    <row r="34" spans="2:3" x14ac:dyDescent="0.25">
      <c r="B34" s="20" t="s">
        <v>13</v>
      </c>
      <c r="C34" s="21">
        <v>0</v>
      </c>
    </row>
    <row r="35" spans="2:3" x14ac:dyDescent="0.25">
      <c r="B35" s="20" t="s">
        <v>14</v>
      </c>
      <c r="C35" s="21">
        <f>C32*H11</f>
        <v>2289.375</v>
      </c>
    </row>
    <row r="36" spans="2:3" x14ac:dyDescent="0.25">
      <c r="B36" s="20" t="s">
        <v>15</v>
      </c>
      <c r="C36" s="21">
        <f>C32*H10</f>
        <v>541.125</v>
      </c>
    </row>
    <row r="37" spans="2:3" x14ac:dyDescent="0.25">
      <c r="B37" s="22" t="s">
        <v>20</v>
      </c>
      <c r="C37" s="21">
        <v>0</v>
      </c>
    </row>
    <row r="38" spans="2:3" x14ac:dyDescent="0.25">
      <c r="B38" s="20"/>
      <c r="C38" s="23">
        <f>SUM(C32:C37)</f>
        <v>87733.245599999995</v>
      </c>
    </row>
    <row r="39" spans="2:3" x14ac:dyDescent="0.25">
      <c r="B39" s="12"/>
      <c r="C39" s="12"/>
    </row>
  </sheetData>
  <mergeCells count="8">
    <mergeCell ref="B3:G3"/>
    <mergeCell ref="I8:M8"/>
    <mergeCell ref="I9:M9"/>
    <mergeCell ref="I12:M12"/>
    <mergeCell ref="B6:G6"/>
    <mergeCell ref="B5:G5"/>
    <mergeCell ref="I11:M11"/>
    <mergeCell ref="I10:M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B4451448B5024C9AFD8004339B680A" ma:contentTypeVersion="16" ma:contentTypeDescription="Opret et nyt dokument." ma:contentTypeScope="" ma:versionID="f9ee57ce005068210aab2804677bba33">
  <xsd:schema xmlns:xsd="http://www.w3.org/2001/XMLSchema" xmlns:xs="http://www.w3.org/2001/XMLSchema" xmlns:p="http://schemas.microsoft.com/office/2006/metadata/properties" xmlns:ns1="http://schemas.microsoft.com/sharepoint/v3" xmlns:ns2="d4e553d0-f92a-4c4f-b3e1-d56cab900eb7" xmlns:ns3="3f563977-8289-4c40-a91a-34ef39a8d5ff" targetNamespace="http://schemas.microsoft.com/office/2006/metadata/properties" ma:root="true" ma:fieldsID="0883919affad8ba11156f2dae37fe1b6" ns1:_="" ns2:_="" ns3:_="">
    <xsd:import namespace="http://schemas.microsoft.com/sharepoint/v3"/>
    <xsd:import namespace="d4e553d0-f92a-4c4f-b3e1-d56cab900eb7"/>
    <xsd:import namespace="3f563977-8289-4c40-a91a-34ef39a8d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genskaber for Unified Compliance Policy" ma:hidden="true" ma:internalName="_ip_UnifiedCompliancePolicyProperties">
      <xsd:simpleType>
        <xsd:restriction base="dms:Note"/>
      </xsd:simpleType>
    </xsd:element>
    <xsd:element name="_ip_UnifiedCompliancePolicyUIAction" ma:index="22"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e553d0-f92a-4c4f-b3e1-d56cab900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illedmærker" ma:readOnly="false" ma:fieldId="{5cf76f15-5ced-4ddc-b409-7134ff3c332f}" ma:taxonomyMulti="true" ma:sspId="a06f4e7a-5f2a-46e2-a2e6-7e9634f15fb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563977-8289-4c40-a91a-34ef39a8d5f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2595c2d-e250-4f2f-b542-5af32a9c1e43}" ma:internalName="TaxCatchAll" ma:showField="CatchAllData" ma:web="3f563977-8289-4c40-a91a-34ef39a8d5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f563977-8289-4c40-a91a-34ef39a8d5ff" xsi:nil="true"/>
    <_ip_UnifiedCompliancePolicyProperties xmlns="http://schemas.microsoft.com/sharepoint/v3" xsi:nil="true"/>
    <lcf76f155ced4ddcb4097134ff3c332f xmlns="d4e553d0-f92a-4c4f-b3e1-d56cab900e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7E90B-B2D2-44D3-A895-9F70D6A68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e553d0-f92a-4c4f-b3e1-d56cab900eb7"/>
    <ds:schemaRef ds:uri="3f563977-8289-4c40-a91a-34ef39a8d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D6EF07-A897-4D8A-8654-FA441998CB1D}">
  <ds:schemaRefs>
    <ds:schemaRef ds:uri="http://schemas.microsoft.com/office/2006/metadata/properties"/>
    <ds:schemaRef ds:uri="http://schemas.microsoft.com/office/infopath/2007/PartnerControls"/>
    <ds:schemaRef ds:uri="http://schemas.microsoft.com/sharepoint/v3"/>
    <ds:schemaRef ds:uri="3f563977-8289-4c40-a91a-34ef39a8d5ff"/>
    <ds:schemaRef ds:uri="d4e553d0-f92a-4c4f-b3e1-d56cab900eb7"/>
  </ds:schemaRefs>
</ds:datastoreItem>
</file>

<file path=customXml/itemProps3.xml><?xml version="1.0" encoding="utf-8"?>
<ds:datastoreItem xmlns:ds="http://schemas.openxmlformats.org/officeDocument/2006/customXml" ds:itemID="{981B6785-13FC-4D53-BDF7-74C6454B0352}">
  <ds:schemaRefs>
    <ds:schemaRef ds:uri="http://schemas.microsoft.com/sharepoint/v3/contenttype/forms"/>
  </ds:schemaRefs>
</ds:datastoreItem>
</file>

<file path=docMetadata/LabelInfo.xml><?xml version="1.0" encoding="utf-8"?>
<clbl:labelList xmlns:clbl="http://schemas.microsoft.com/office/2020/mipLabelMetadata">
  <clbl:label id="{3abf6775-345b-49c7-afdd-4175b941634f}" enabled="1" method="Privileged" siteId="{c7d1b6e9-1447-457b-9223-ac25df4941bf}" removed="0"/>
  <clbl:label id="{dbdcabb0-4c58-4f31-8c4c-94b89ab3b9f6}" enabled="1" method="Standard" siteId="{7c2da93e-cc41-4f85-94d2-a124c32f9b3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Nørgaard Høgh</dc:creator>
  <cp:keywords/>
  <dc:description/>
  <cp:lastModifiedBy>Gunver Sommer</cp:lastModifiedBy>
  <cp:revision/>
  <dcterms:created xsi:type="dcterms:W3CDTF">2025-09-18T10:40:46Z</dcterms:created>
  <dcterms:modified xsi:type="dcterms:W3CDTF">2025-10-21T11:32:18Z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0x010100D4B4451448B5024C9AFD8004339B680A</vt:lpwstr>
  </property>
  <property fmtid="{D5CDD505-2E9C-101B-9397-08002B2CF9AE}" pid="3" name="MediaServiceImageTags">
    <vt:lpwstr/>
  </property>
</Properties>
</file>