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finansforbundet-my.sharepoint.com/personal/rnh_finansforbundet_dk/Documents/Skrivebord/"/>
    </mc:Choice>
  </mc:AlternateContent>
  <xr:revisionPtr revIDLastSave="0" documentId="8_{DA908C1A-065B-4E32-A3FC-1DEEEB0F3EAD}" xr6:coauthVersionLast="47" xr6:coauthVersionMax="47" xr10:uidLastSave="{00000000-0000-0000-0000-000000000000}"/>
  <bookViews>
    <workbookView xWindow="-120" yWindow="-120" windowWidth="29040" windowHeight="15720" xr2:uid="{B37D69A5-68FA-47D2-A226-9113D2C96512}"/>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18" i="1"/>
  <c r="C17" i="1"/>
  <c r="C28" i="1"/>
  <c r="C27" i="1"/>
  <c r="C26" i="1"/>
  <c r="C37" i="1"/>
  <c r="C36" i="1"/>
  <c r="C35" i="1"/>
  <c r="C24" i="1" l="1"/>
  <c r="C29" i="1" s="1"/>
  <c r="C15" i="1"/>
  <c r="C20" i="1" s="1"/>
  <c r="C33" i="1"/>
  <c r="C38" i="1" s="1"/>
</calcChain>
</file>

<file path=xl/sharedStrings.xml><?xml version="1.0" encoding="utf-8"?>
<sst xmlns="http://schemas.openxmlformats.org/spreadsheetml/2006/main" count="35" uniqueCount="21">
  <si>
    <t>Danske Bank</t>
  </si>
  <si>
    <t>Omsorgsdage</t>
  </si>
  <si>
    <t>(5 dage årligt)</t>
  </si>
  <si>
    <t>6. ferieuge</t>
  </si>
  <si>
    <t>Samlet fast månedsløn inkl. eget pensionsbidrag</t>
  </si>
  <si>
    <t>Arbejdsgivers pensionsbidrag</t>
  </si>
  <si>
    <t>Værdien af Omsorgsdage</t>
  </si>
  <si>
    <t>Særligt ferietillæg</t>
  </si>
  <si>
    <t>Værdien af 6. ferieuge</t>
  </si>
  <si>
    <t>Værdien af Særligt ferietillæg</t>
  </si>
  <si>
    <t>Værdien af Arbejdsgivers pensionsbidrag</t>
  </si>
  <si>
    <t>Tillæg st. bededag</t>
  </si>
  <si>
    <r>
      <t xml:space="preserve">Som kontraktansat er det vigtigt at du løbende holder øje med om din månedsløn er over eller under løngrænsen for at blive ansat på kontrakt i Danske Banks virksomhedsoverenskomst(VOK). For hvis din månedsløn er under VOKens løngrænse, så kan du ikke være ansat på kontrakt, hvilket betyder, at du enten omfattes af alle vilkårene i VOKen fx den årlige generelle lønstigning m.m. ligesom øvrige medarbejdere, eller banken hæver din månedsløn, således den kommer over løngrænsen og du fortsat kan være ansat på kontrakt. 
Hvis det viser sig, at din månedsløn er lavere end løngrænsen for kontraktansatte, så kan det også betyde, at du eventuelt har penge til gode, så det er rigtig vigtigt, at du kontakter Finansforbundet, hvis du er ansat på individuel kontrakt, og det viser sig, at din månedsløn er lavere end VOKens løngrænse.
Løngrænsen for kontraktansættelse i Danske Bank afhænger af om værdien af </t>
    </r>
    <r>
      <rPr>
        <b/>
        <i/>
        <sz val="10"/>
        <rFont val="Aptos"/>
        <family val="2"/>
      </rPr>
      <t>VOKens Omsorgsdage, Overenskomstbestemte feriedage/6. ferieuge, Arbejdsgivers Pensionsbidrag, Særligt ferietillæg og Kompensationen for St. Bededag</t>
    </r>
    <r>
      <rPr>
        <sz val="10"/>
        <rFont val="Aptos"/>
        <family val="2"/>
      </rPr>
      <t xml:space="preserve"> inkluderes i din månedsløn når du ansættes på kontrakt eller du fortsat har ret til disse vilkår ligesom dine kollegaer, der ikke er ansat på kontrakt.  
Som hjælp til at finde ud om din månedsløn er over eller under overenskomstens løngrænse for kontraktansatte, har vi derfor beregnet løngrænsen nedenfor, så du nemt og hurtigt kan tjekke om din månedsløn er over eller under VOKens løngrænse for kontraktansatte. </t>
    </r>
  </si>
  <si>
    <r>
      <t xml:space="preserve">I Danske Bank er der mange kontraktansatte så banken har udarbejdet én skabelon som HR typisk anvender ifm. de fleste kontraktansættelser. Jf. denne skabelon så fremgår det af din individuelle kontrakt, at du i forbindelse med ansættelsen på kontrakt ikke længere har ret til  </t>
    </r>
    <r>
      <rPr>
        <b/>
        <i/>
        <sz val="10"/>
        <color theme="1"/>
        <rFont val="Aptos"/>
        <family val="2"/>
      </rPr>
      <t>Omsorgsdage, Særligt ferietillæg, Kompensationen for St. Bededag samt at Arbejdsgivers Pensionsbidrag nedsættes med 0,65%</t>
    </r>
    <r>
      <rPr>
        <sz val="10"/>
        <color theme="1"/>
        <rFont val="Aptos"/>
        <family val="2"/>
      </rPr>
      <t xml:space="preserve">. 
Men i og med det fremgår af din kontrakt, at du ikke har ret til disse vilkår, så har du derimod ret til at din månedsløn forhøjes med værdien af disse vilkår. Mao. så skal løngrænsen for kontraktansættelse i Danske Bank forhøjes med værdien af disse vilkår som du ikke længere har ret til efter ansættelsen på kontrakt.
Nedenfor har vi derfor beregnet løngrænsen for kontraktansættelse i Danske Bank i 2025, 2026 og 2027, så du nemt kan sammenligne din månedsløn inkl. eget pensionsbidrag fra din seneste lønseddel med den beregnede løngrænse nedenfor for at kontrollere om din månedsløn er over eller under løngrænsen for kontraktansættelse i Danske Bank.            
Hvis din månedsløn inkl. eget pensionsbidrag er lavere end løngrænsen nedenfor, så kan du ikke være ansat på kontrakt, hvilket betyder at Danske Bank enten skal hæve din månedsløn således den kommer over løngrænsen, eller at du ikke længere skal være ansat på kontrakt og dermed omfattes af alle VOKens løn- og ansættelsesvilkår ligesom dine kollegaer, der ikke er ansat på kontrakt.Det er desuden en rigtig god ide at kontakte Finansforbundet, hvis det viser sig at din månedsløn inkl. eget pensionsbidrag er lavere end løngrænsen, så vi kan hjælpe med at sikre at du bliver kompenseret korrekt. </t>
    </r>
  </si>
  <si>
    <t>Pensionsbidrag i VOKen er 13,90% - forskellen i forhold til dette indtastes i feltet</t>
  </si>
  <si>
    <t>NB! Værdien af det særlige ferietillæg er 2,75% hvis det inkluderes i din månedsløn, fordi du fortsat får udbetalt 1,00% årligt i ferietillæg jf. ferieloven.</t>
  </si>
  <si>
    <t xml:space="preserve">Værdien af kompensationen for St. Bededag beregnes af samlet månedsløn inkl. eget pensionsbidrag + arbejdsgivers pensionsbidrag + særligt ferietillæg. </t>
  </si>
  <si>
    <t>Løngrænsen 
Kontraktansatte (1. juli 2025)</t>
  </si>
  <si>
    <t>Løngrænsen 
Kontraktansatte (1. juli 2026)</t>
  </si>
  <si>
    <t>Løngrænsen 
Kontraktansatte (1. juli 2027)</t>
  </si>
  <si>
    <t xml:space="preserve">Virksomhedsoverenskomstens Løngrænse Kontraktansatte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</si>
</sst>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quot;kr.&quot;_-;\-* #,##0\ &quot;kr.&quot;_-;_-* &quot;-&quot;??\ &quot;kr.&quot;_-;_-@_-"/>
    <numFmt numFmtId="165" formatCode="_-* #,##0\ &quot;kr.&quot;_-;\-* #,##0\ &quot;kr.&quot;_-;_-* &quot;-&quot;???\ &quot;kr.&quot;_-;_-@_-"/>
    <numFmt numFmtId="166" formatCode="0.000%"/>
  </numFmts>
  <fonts count="17" x14ac:knownFonts="1">
    <font>
      <sz val="11"/>
      <color theme="1"/>
      <name val="Aptos Narrow"/>
      <family val="2"/>
      <scheme val="minor"/>
    </font>
    <font>
      <b/>
      <sz val="28"/>
      <color rgb="FFFF0000"/>
      <name val="Aptos Narrow"/>
      <family val="2"/>
      <scheme val="minor"/>
    </font>
    <font>
      <sz val="10"/>
      <name val="Aptos"/>
      <family val="2"/>
    </font>
    <font>
      <b/>
      <i/>
      <sz val="10"/>
      <name val="Aptos"/>
      <family val="2"/>
    </font>
    <font>
      <b/>
      <sz val="10"/>
      <name val="Aptos"/>
      <family val="2"/>
    </font>
    <font>
      <b/>
      <sz val="18"/>
      <color theme="1"/>
      <name val="Aptos"/>
      <family val="2"/>
    </font>
    <font>
      <sz val="10"/>
      <color theme="1"/>
      <name val="Aptos"/>
      <family val="2"/>
    </font>
    <font>
      <b/>
      <i/>
      <sz val="10"/>
      <color theme="1"/>
      <name val="Aptos"/>
      <family val="2"/>
    </font>
    <font>
      <sz val="10"/>
      <name val="Arial"/>
      <family val="2"/>
    </font>
    <font>
      <sz val="10"/>
      <color theme="1"/>
      <name val="Arial"/>
      <family val="2"/>
    </font>
    <font>
      <b/>
      <sz val="12"/>
      <color rgb="FF000000"/>
      <name val="Arial"/>
      <family val="2"/>
    </font>
    <font>
      <b/>
      <sz val="10"/>
      <color rgb="FFFF0000"/>
      <name val="Arial"/>
      <family val="2"/>
    </font>
    <font>
      <b/>
      <sz val="10"/>
      <color theme="1"/>
      <name val="Aptos"/>
      <family val="2"/>
    </font>
    <font>
      <sz val="11"/>
      <color theme="1"/>
      <name val="Aptos"/>
      <family val="2"/>
    </font>
    <font>
      <b/>
      <sz val="12"/>
      <color rgb="FF000000"/>
      <name val="Aptos"/>
      <family val="2"/>
    </font>
    <font>
      <sz val="10"/>
      <color rgb="FF000000"/>
      <name val="Aptos"/>
      <family val="2"/>
    </font>
    <font>
      <b/>
      <sz val="10"/>
      <color rgb="FF000000"/>
      <name val="Aptos"/>
      <family val="2"/>
    </font>
  </fonts>
  <fills count="4">
    <fill>
      <patternFill patternType="none"/>
    </fill>
    <fill>
      <patternFill patternType="gray125"/>
    </fill>
    <fill>
      <patternFill patternType="solid">
        <fgColor theme="4" tint="0.79998168889431442"/>
        <bgColor indexed="64"/>
      </patternFill>
    </fill>
    <fill>
      <patternFill patternType="solid">
        <fgColor theme="2" tint="-9.9978637043366805E-2"/>
        <bgColor rgb="FF000000"/>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xf numFmtId="0" fontId="2" fillId="0" borderId="1" xfId="0" applyFont="1" applyBorder="1" applyAlignment="1">
      <alignment horizontal="left" wrapText="1"/>
    </xf>
    <xf numFmtId="0" fontId="5" fillId="2" borderId="1" xfId="0" applyFont="1" applyFill="1" applyBorder="1" applyAlignment="1">
      <alignment horizontal="left"/>
    </xf>
    <xf numFmtId="0" fontId="5" fillId="2" borderId="2" xfId="0" applyFont="1" applyFill="1" applyBorder="1" applyAlignment="1">
      <alignment horizontal="left"/>
    </xf>
    <xf numFmtId="0" fontId="5" fillId="2" borderId="3" xfId="0" applyFont="1" applyFill="1" applyBorder="1" applyAlignment="1">
      <alignment horizontal="left"/>
    </xf>
    <xf numFmtId="0" fontId="8" fillId="0" borderId="0" xfId="0" applyFont="1" applyAlignment="1">
      <alignment horizontal="left"/>
    </xf>
    <xf numFmtId="0" fontId="8" fillId="0" borderId="0" xfId="0" applyFont="1" applyAlignment="1">
      <alignment wrapText="1"/>
    </xf>
    <xf numFmtId="0" fontId="9" fillId="0" borderId="0" xfId="0" applyFont="1"/>
    <xf numFmtId="164" fontId="8" fillId="0" borderId="0" xfId="0" applyNumberFormat="1" applyFont="1" applyAlignment="1">
      <alignment wrapText="1"/>
    </xf>
    <xf numFmtId="0" fontId="11" fillId="0" borderId="0" xfId="0" applyFont="1"/>
    <xf numFmtId="0" fontId="8" fillId="0" borderId="0" xfId="0" applyFont="1"/>
    <xf numFmtId="0" fontId="0" fillId="0" borderId="0" xfId="0" applyBorder="1"/>
    <xf numFmtId="0" fontId="10" fillId="0" borderId="0" xfId="0" applyFont="1" applyAlignment="1">
      <alignment wrapText="1"/>
    </xf>
    <xf numFmtId="164" fontId="10" fillId="0" borderId="0" xfId="0" applyNumberFormat="1" applyFont="1"/>
    <xf numFmtId="0" fontId="6" fillId="0" borderId="1" xfId="0" applyFont="1" applyBorder="1" applyAlignment="1">
      <alignment horizontal="left" wrapText="1"/>
    </xf>
    <xf numFmtId="0" fontId="6" fillId="0" borderId="2" xfId="0" applyFont="1" applyBorder="1" applyAlignment="1">
      <alignment horizontal="left" wrapText="1"/>
    </xf>
    <xf numFmtId="0" fontId="6" fillId="0" borderId="3"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12" fillId="0" borderId="4" xfId="0" applyFont="1" applyBorder="1"/>
    <xf numFmtId="10" fontId="6" fillId="0" borderId="4" xfId="0" applyNumberFormat="1" applyFont="1" applyBorder="1" applyAlignment="1">
      <alignment horizontal="right"/>
    </xf>
    <xf numFmtId="0" fontId="6" fillId="0" borderId="0" xfId="0" applyFont="1"/>
    <xf numFmtId="0" fontId="4" fillId="0" borderId="4" xfId="0" applyFont="1" applyBorder="1"/>
    <xf numFmtId="166" fontId="2" fillId="0" borderId="4" xfId="0" applyNumberFormat="1" applyFont="1" applyBorder="1" applyAlignment="1">
      <alignment horizontal="right"/>
    </xf>
    <xf numFmtId="0" fontId="6" fillId="0" borderId="0" xfId="0" applyFont="1" applyBorder="1" applyAlignment="1">
      <alignment horizontal="left"/>
    </xf>
    <xf numFmtId="0" fontId="6" fillId="0" borderId="0" xfId="0" applyFont="1" applyBorder="1"/>
    <xf numFmtId="10" fontId="6" fillId="0" borderId="1" xfId="0" applyNumberFormat="1" applyFont="1" applyBorder="1" applyAlignment="1">
      <alignment horizontal="left"/>
    </xf>
    <xf numFmtId="10" fontId="6" fillId="0" borderId="2" xfId="0" applyNumberFormat="1" applyFont="1" applyBorder="1" applyAlignment="1">
      <alignment horizontal="left"/>
    </xf>
    <xf numFmtId="10" fontId="6" fillId="0" borderId="3" xfId="0" applyNumberFormat="1" applyFont="1" applyBorder="1" applyAlignment="1">
      <alignment horizontal="left"/>
    </xf>
    <xf numFmtId="0" fontId="2" fillId="0" borderId="0" xfId="0" applyFont="1" applyBorder="1" applyAlignment="1">
      <alignment wrapText="1"/>
    </xf>
    <xf numFmtId="0" fontId="13" fillId="0" borderId="0" xfId="0" applyFont="1" applyBorder="1"/>
    <xf numFmtId="0" fontId="14" fillId="3" borderId="4" xfId="0" applyFont="1" applyFill="1" applyBorder="1" applyAlignment="1">
      <alignment wrapText="1"/>
    </xf>
    <xf numFmtId="0" fontId="15" fillId="0" borderId="0" xfId="0" applyFont="1"/>
    <xf numFmtId="0" fontId="15" fillId="0" borderId="4" xfId="0" applyFont="1" applyBorder="1"/>
    <xf numFmtId="164" fontId="15" fillId="0" borderId="4" xfId="0" applyNumberFormat="1" applyFont="1" applyBorder="1"/>
    <xf numFmtId="0" fontId="2" fillId="0" borderId="4" xfId="0" applyFont="1" applyBorder="1"/>
    <xf numFmtId="165" fontId="6" fillId="0" borderId="4" xfId="0" applyNumberFormat="1" applyFont="1" applyBorder="1"/>
    <xf numFmtId="164" fontId="16" fillId="3" borderId="4"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DCDE0-569B-409D-90B9-23CD1905E29F}">
  <dimension ref="B2:T39"/>
  <sheetViews>
    <sheetView tabSelected="1" zoomScale="120" zoomScaleNormal="120" workbookViewId="0">
      <selection activeCell="B3" sqref="B3:G3"/>
    </sheetView>
  </sheetViews>
  <sheetFormatPr defaultRowHeight="15" x14ac:dyDescent="0.25"/>
  <cols>
    <col min="2" max="2" width="42" bestFit="1" customWidth="1"/>
    <col min="3" max="3" width="22.140625" customWidth="1"/>
    <col min="4" max="4" width="13.5703125" bestFit="1" customWidth="1"/>
    <col min="5" max="5" width="34" customWidth="1"/>
    <col min="6" max="6" width="13.140625" bestFit="1" customWidth="1"/>
    <col min="7" max="7" width="29" bestFit="1" customWidth="1"/>
    <col min="8" max="8" width="7.5703125" bestFit="1" customWidth="1"/>
    <col min="9" max="9" width="4" customWidth="1"/>
    <col min="10" max="10" width="9.7109375" customWidth="1"/>
    <col min="11" max="11" width="8.140625" customWidth="1"/>
    <col min="12" max="12" width="11" customWidth="1"/>
    <col min="13" max="13" width="11.42578125" customWidth="1"/>
    <col min="14" max="14" width="17.42578125" customWidth="1"/>
    <col min="15" max="15" width="34" customWidth="1"/>
    <col min="16" max="16" width="13.140625" bestFit="1" customWidth="1"/>
    <col min="17" max="17" width="63.5703125" customWidth="1"/>
    <col min="18" max="18" width="22.140625" customWidth="1"/>
    <col min="19" max="19" width="13.5703125" bestFit="1" customWidth="1"/>
  </cols>
  <sheetData>
    <row r="2" spans="2:20" ht="36" x14ac:dyDescent="0.55000000000000004">
      <c r="B2" s="1" t="s">
        <v>0</v>
      </c>
    </row>
    <row r="3" spans="2:20" ht="191.25" customHeight="1" x14ac:dyDescent="0.25">
      <c r="B3" s="2" t="s">
        <v>12</v>
      </c>
      <c r="C3" s="18"/>
      <c r="D3" s="18"/>
      <c r="E3" s="18"/>
      <c r="F3" s="18"/>
      <c r="G3" s="19"/>
    </row>
    <row r="5" spans="2:20" ht="24" x14ac:dyDescent="0.4">
      <c r="B5" s="3" t="s">
        <v>20</v>
      </c>
      <c r="C5" s="4"/>
      <c r="D5" s="4"/>
      <c r="E5" s="4"/>
      <c r="F5" s="4"/>
      <c r="G5" s="5"/>
    </row>
    <row r="6" spans="2:20" ht="203.25" customHeight="1" x14ac:dyDescent="0.25">
      <c r="B6" s="15" t="s">
        <v>13</v>
      </c>
      <c r="C6" s="16"/>
      <c r="D6" s="16"/>
      <c r="E6" s="16"/>
      <c r="F6" s="16"/>
      <c r="G6" s="17"/>
    </row>
    <row r="8" spans="2:20" x14ac:dyDescent="0.25">
      <c r="B8" s="6"/>
      <c r="C8" s="7"/>
      <c r="D8" s="7"/>
      <c r="E8" s="7"/>
      <c r="F8" s="7"/>
      <c r="G8" s="20" t="s">
        <v>1</v>
      </c>
      <c r="H8" s="21">
        <v>1.9199999999999998E-2</v>
      </c>
      <c r="I8" s="27" t="s">
        <v>2</v>
      </c>
      <c r="J8" s="28"/>
      <c r="K8" s="28"/>
      <c r="L8" s="28"/>
      <c r="M8" s="29"/>
      <c r="N8" s="22"/>
      <c r="O8" s="22"/>
      <c r="P8" s="22"/>
      <c r="Q8" s="22"/>
      <c r="R8" s="8"/>
      <c r="S8" s="8"/>
    </row>
    <row r="9" spans="2:20" ht="15.75" x14ac:dyDescent="0.25">
      <c r="D9" s="7"/>
      <c r="E9" s="13"/>
      <c r="F9" s="7"/>
      <c r="G9" s="20" t="s">
        <v>3</v>
      </c>
      <c r="H9" s="21">
        <v>1.9199999999999998E-2</v>
      </c>
      <c r="I9" s="27" t="s">
        <v>2</v>
      </c>
      <c r="J9" s="28"/>
      <c r="K9" s="28"/>
      <c r="L9" s="28"/>
      <c r="M9" s="29"/>
      <c r="N9" s="22"/>
      <c r="O9" s="22"/>
      <c r="P9" s="22"/>
      <c r="Q9" s="22"/>
      <c r="R9" s="22"/>
      <c r="S9" s="22"/>
    </row>
    <row r="10" spans="2:20" ht="30" customHeight="1" x14ac:dyDescent="0.25">
      <c r="D10" s="7"/>
      <c r="E10" s="9"/>
      <c r="F10" s="7"/>
      <c r="G10" s="20" t="s">
        <v>5</v>
      </c>
      <c r="H10" s="21">
        <v>6.4999999999999997E-3</v>
      </c>
      <c r="I10" s="15" t="s">
        <v>14</v>
      </c>
      <c r="J10" s="16"/>
      <c r="K10" s="16"/>
      <c r="L10" s="16"/>
      <c r="M10" s="17"/>
      <c r="N10" s="25"/>
      <c r="O10" s="25"/>
      <c r="P10" s="26"/>
      <c r="Q10" s="26"/>
      <c r="R10" s="26"/>
      <c r="S10" s="26"/>
    </row>
    <row r="11" spans="2:20" ht="41.25" customHeight="1" x14ac:dyDescent="0.25">
      <c r="D11" s="7"/>
      <c r="E11" s="9"/>
      <c r="F11" s="7"/>
      <c r="G11" s="20" t="s">
        <v>7</v>
      </c>
      <c r="H11" s="21">
        <v>2.75E-2</v>
      </c>
      <c r="I11" s="15" t="s">
        <v>15</v>
      </c>
      <c r="J11" s="16"/>
      <c r="K11" s="16"/>
      <c r="L11" s="16"/>
      <c r="M11" s="17"/>
      <c r="N11" s="25"/>
      <c r="O11" s="25"/>
      <c r="P11" s="25"/>
      <c r="Q11" s="25"/>
      <c r="R11" s="25"/>
      <c r="S11" s="25"/>
    </row>
    <row r="12" spans="2:20" ht="54.75" customHeight="1" x14ac:dyDescent="0.25">
      <c r="D12" s="7"/>
      <c r="E12" s="9"/>
      <c r="F12" s="7"/>
      <c r="G12" s="23" t="s">
        <v>11</v>
      </c>
      <c r="H12" s="24">
        <v>5.2900000000000004E-3</v>
      </c>
      <c r="I12" s="2" t="s">
        <v>16</v>
      </c>
      <c r="J12" s="18"/>
      <c r="K12" s="18"/>
      <c r="L12" s="18"/>
      <c r="M12" s="19"/>
      <c r="N12" s="30"/>
      <c r="O12" s="30"/>
      <c r="P12" s="30"/>
      <c r="Q12" s="30"/>
      <c r="R12" s="31"/>
      <c r="S12" s="31"/>
      <c r="T12" s="12"/>
    </row>
    <row r="13" spans="2:20" ht="31.5" x14ac:dyDescent="0.25">
      <c r="B13" s="32" t="s">
        <v>17</v>
      </c>
      <c r="C13" s="33"/>
      <c r="D13" s="7"/>
      <c r="E13" s="13"/>
      <c r="F13" s="7"/>
      <c r="G13" s="7"/>
      <c r="H13" s="7"/>
      <c r="I13" s="7"/>
      <c r="J13" s="7"/>
      <c r="K13" s="7"/>
      <c r="L13" s="10"/>
    </row>
    <row r="14" spans="2:20" x14ac:dyDescent="0.25">
      <c r="B14" s="34" t="s">
        <v>4</v>
      </c>
      <c r="C14" s="35">
        <v>79200</v>
      </c>
      <c r="D14" s="7"/>
      <c r="E14" s="7"/>
      <c r="F14" s="7"/>
      <c r="G14" s="7"/>
      <c r="H14" s="7"/>
      <c r="I14" s="7"/>
      <c r="J14" s="7"/>
      <c r="K14" s="7"/>
      <c r="L14" s="10"/>
    </row>
    <row r="15" spans="2:20" x14ac:dyDescent="0.25">
      <c r="B15" s="34" t="s">
        <v>6</v>
      </c>
      <c r="C15" s="35">
        <f>(C14+C17+C18)*H8</f>
        <v>1572.34176</v>
      </c>
      <c r="D15" s="7"/>
      <c r="E15" s="7"/>
      <c r="F15" s="7"/>
      <c r="G15" s="7"/>
      <c r="H15" s="7"/>
      <c r="I15" s="7"/>
      <c r="J15" s="7"/>
      <c r="K15" s="7"/>
      <c r="L15" s="10"/>
    </row>
    <row r="16" spans="2:20" x14ac:dyDescent="0.25">
      <c r="B16" s="34" t="s">
        <v>8</v>
      </c>
      <c r="C16" s="35">
        <v>0</v>
      </c>
      <c r="D16" s="7"/>
      <c r="E16" s="7"/>
      <c r="F16" s="7"/>
      <c r="G16" s="7"/>
      <c r="H16" s="7"/>
      <c r="I16" s="7"/>
      <c r="J16" s="7"/>
      <c r="K16" s="7"/>
      <c r="L16" s="10"/>
    </row>
    <row r="17" spans="2:12" x14ac:dyDescent="0.25">
      <c r="B17" s="34" t="s">
        <v>9</v>
      </c>
      <c r="C17" s="35">
        <f>C14*H11</f>
        <v>2178</v>
      </c>
      <c r="D17" s="7"/>
      <c r="E17" s="7"/>
      <c r="F17" s="7"/>
      <c r="G17" s="7"/>
      <c r="H17" s="7"/>
      <c r="I17" s="7"/>
      <c r="J17" s="7"/>
      <c r="K17" s="7"/>
      <c r="L17" s="10"/>
    </row>
    <row r="18" spans="2:12" x14ac:dyDescent="0.25">
      <c r="B18" s="34" t="s">
        <v>10</v>
      </c>
      <c r="C18" s="35">
        <f>C14*H10</f>
        <v>514.79999999999995</v>
      </c>
      <c r="D18" s="7"/>
      <c r="E18" s="7"/>
      <c r="F18" s="7"/>
      <c r="G18" s="7"/>
      <c r="H18" s="7"/>
      <c r="I18" s="7"/>
      <c r="J18" s="7"/>
      <c r="K18" s="7"/>
      <c r="L18" s="10"/>
    </row>
    <row r="19" spans="2:12" x14ac:dyDescent="0.25">
      <c r="B19" s="36" t="s">
        <v>11</v>
      </c>
      <c r="C19" s="37">
        <f>C14*H12</f>
        <v>418.96800000000002</v>
      </c>
      <c r="D19" s="11"/>
      <c r="E19" s="7"/>
      <c r="F19" s="7"/>
      <c r="G19" s="7"/>
      <c r="H19" s="7"/>
      <c r="I19" s="7"/>
      <c r="J19" s="7"/>
      <c r="K19" s="7"/>
      <c r="L19" s="10"/>
    </row>
    <row r="20" spans="2:12" ht="15.75" x14ac:dyDescent="0.25">
      <c r="B20" s="34"/>
      <c r="C20" s="38">
        <f>SUM(C14:C19)</f>
        <v>83884.109759999992</v>
      </c>
      <c r="D20" s="7"/>
      <c r="E20" s="14"/>
      <c r="F20" s="7"/>
      <c r="G20" s="7"/>
      <c r="H20" s="7"/>
      <c r="I20" s="7"/>
      <c r="J20" s="7"/>
      <c r="K20" s="7"/>
      <c r="L20" s="10"/>
    </row>
    <row r="21" spans="2:12" x14ac:dyDescent="0.25">
      <c r="B21" s="22"/>
      <c r="C21" s="22"/>
    </row>
    <row r="22" spans="2:12" ht="31.5" x14ac:dyDescent="0.25">
      <c r="B22" s="32" t="s">
        <v>18</v>
      </c>
      <c r="C22" s="33"/>
    </row>
    <row r="23" spans="2:12" x14ac:dyDescent="0.25">
      <c r="B23" s="34" t="s">
        <v>4</v>
      </c>
      <c r="C23" s="35">
        <v>81200</v>
      </c>
    </row>
    <row r="24" spans="2:12" x14ac:dyDescent="0.25">
      <c r="B24" s="34" t="s">
        <v>6</v>
      </c>
      <c r="C24" s="35">
        <f>(C23+C26+C27)*H8</f>
        <v>1612.04736</v>
      </c>
    </row>
    <row r="25" spans="2:12" x14ac:dyDescent="0.25">
      <c r="B25" s="34" t="s">
        <v>8</v>
      </c>
      <c r="C25" s="35">
        <v>0</v>
      </c>
    </row>
    <row r="26" spans="2:12" x14ac:dyDescent="0.25">
      <c r="B26" s="34" t="s">
        <v>9</v>
      </c>
      <c r="C26" s="35">
        <f>C23*H11</f>
        <v>2233</v>
      </c>
    </row>
    <row r="27" spans="2:12" x14ac:dyDescent="0.25">
      <c r="B27" s="34" t="s">
        <v>10</v>
      </c>
      <c r="C27" s="35">
        <f>C23*H10</f>
        <v>527.79999999999995</v>
      </c>
    </row>
    <row r="28" spans="2:12" x14ac:dyDescent="0.25">
      <c r="B28" s="36" t="s">
        <v>11</v>
      </c>
      <c r="C28" s="37">
        <f>C23*H12</f>
        <v>429.54800000000006</v>
      </c>
    </row>
    <row r="29" spans="2:12" x14ac:dyDescent="0.25">
      <c r="B29" s="34"/>
      <c r="C29" s="38">
        <f>SUM(C23:C28)</f>
        <v>86002.395359999995</v>
      </c>
    </row>
    <row r="30" spans="2:12" x14ac:dyDescent="0.25">
      <c r="B30" s="22"/>
      <c r="C30" s="22"/>
    </row>
    <row r="31" spans="2:12" ht="31.5" x14ac:dyDescent="0.25">
      <c r="B31" s="32" t="s">
        <v>19</v>
      </c>
      <c r="C31" s="33"/>
    </row>
    <row r="32" spans="2:12" x14ac:dyDescent="0.25">
      <c r="B32" s="34" t="s">
        <v>4</v>
      </c>
      <c r="C32" s="35">
        <v>83250</v>
      </c>
    </row>
    <row r="33" spans="2:3" x14ac:dyDescent="0.25">
      <c r="B33" s="34" t="s">
        <v>6</v>
      </c>
      <c r="C33" s="35">
        <f>(C32+C35+C36)*H8</f>
        <v>1652.7456</v>
      </c>
    </row>
    <row r="34" spans="2:3" x14ac:dyDescent="0.25">
      <c r="B34" s="34" t="s">
        <v>8</v>
      </c>
      <c r="C34" s="35">
        <v>0</v>
      </c>
    </row>
    <row r="35" spans="2:3" x14ac:dyDescent="0.25">
      <c r="B35" s="34" t="s">
        <v>9</v>
      </c>
      <c r="C35" s="35">
        <f>C32*H11</f>
        <v>2289.375</v>
      </c>
    </row>
    <row r="36" spans="2:3" x14ac:dyDescent="0.25">
      <c r="B36" s="34" t="s">
        <v>10</v>
      </c>
      <c r="C36" s="35">
        <f>C32*H10</f>
        <v>541.125</v>
      </c>
    </row>
    <row r="37" spans="2:3" x14ac:dyDescent="0.25">
      <c r="B37" s="36" t="s">
        <v>11</v>
      </c>
      <c r="C37" s="37">
        <f>C32*H12</f>
        <v>440.39250000000004</v>
      </c>
    </row>
    <row r="38" spans="2:3" x14ac:dyDescent="0.25">
      <c r="B38" s="34"/>
      <c r="C38" s="38">
        <f>SUM(C32:C37)</f>
        <v>88173.638099999996</v>
      </c>
    </row>
    <row r="39" spans="2:3" x14ac:dyDescent="0.25">
      <c r="B39" s="22"/>
      <c r="C39" s="22"/>
    </row>
  </sheetData>
  <mergeCells count="8">
    <mergeCell ref="I8:M8"/>
    <mergeCell ref="I9:M9"/>
    <mergeCell ref="I12:M12"/>
    <mergeCell ref="B6:G6"/>
    <mergeCell ref="B5:G5"/>
    <mergeCell ref="I11:M11"/>
    <mergeCell ref="I10:M10"/>
    <mergeCell ref="B3:G3"/>
  </mergeCells>
  <pageMargins left="0.7" right="0.7" top="0.75" bottom="0.75" header="0.3" footer="0.3"/>
</worksheet>
</file>

<file path=docMetadata/LabelInfo.xml><?xml version="1.0" encoding="utf-8"?>
<clbl:labelList xmlns:clbl="http://schemas.microsoft.com/office/2020/mipLabelMetadata">
  <clbl:label id="{dbdcabb0-4c58-4f31-8c4c-94b89ab3b9f6}" enabled="1" method="Standard" siteId="{7c2da93e-cc41-4f85-94d2-a124c32f9b3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Rasmus Nørgaard Høgh</dc:creator>
  <cp:lastModifiedBy>Rasmus Nørgaard Høgh</cp:lastModifiedBy>
  <dcterms:created xsi:type="dcterms:W3CDTF">2025-09-18T10:40:46Z</dcterms:created>
  <dcterms:modified xsi:type="dcterms:W3CDTF">2025-09-18T11:59:52Z</dcterms:modified>
</cp:coreProperties>
</file>